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JHOMS232921064123100\"/>
    </mc:Choice>
  </mc:AlternateContent>
  <xr:revisionPtr revIDLastSave="0" documentId="13_ncr:1_{CB329BD3-0B5F-4C5B-8C82-36B344FCDA69}" xr6:coauthVersionLast="47" xr6:coauthVersionMax="47" xr10:uidLastSave="{00000000-0000-0000-0000-000000000000}"/>
  <bookViews>
    <workbookView xWindow="28680" yWindow="-120" windowWidth="29040" windowHeight="15840" firstSheet="2" activeTab="9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36" l="1"/>
  <c r="B68" i="36"/>
  <c r="E66" i="36"/>
  <c r="F66" i="36" s="1"/>
  <c r="D66" i="36"/>
  <c r="B66" i="36"/>
  <c r="B63" i="36"/>
  <c r="D58" i="36"/>
  <c r="B58" i="36"/>
  <c r="E56" i="36"/>
  <c r="F56" i="36" s="1"/>
  <c r="D56" i="36"/>
  <c r="B56" i="36"/>
  <c r="B53" i="36"/>
  <c r="E53" i="23"/>
  <c r="C53" i="23"/>
  <c r="E45" i="23"/>
  <c r="C45" i="23"/>
  <c r="I5" i="6" l="1"/>
  <c r="I14" i="6" l="1"/>
  <c r="I13" i="6"/>
  <c r="D48" i="36" l="1"/>
  <c r="B48" i="36"/>
  <c r="E46" i="36"/>
  <c r="D46" i="36"/>
  <c r="B46" i="36"/>
  <c r="B43" i="36"/>
  <c r="E37" i="23"/>
  <c r="C37" i="23"/>
  <c r="F46" i="36" l="1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<sst xmlns="http://schemas.openxmlformats.org/spreadsheetml/2006/main" count="536" uniqueCount="244">
  <si>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</si>
  <si>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</si>
  <si>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</si>
  <si>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</si>
  <si>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</si>
  <si>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</si>
  <si>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</si>
  <si>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</si>
  <si>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</si>
  <si>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</si>
  <si>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</si>
  <si>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</si>
  <si>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</si>
  <si>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</si>
  <si>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</si>
  <si>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</si>
  <si>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</si>
  <si>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</si>
  <si>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</si>
  <si>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</si>
  <si>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</si>
  <si>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</si>
  <si>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</si>
  <si>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</si>
  <si>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</si>
  <si>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</si>
  <si>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</si>
  <si>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</si>
  <si>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</si>
  <si>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</si>
  <si>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</si>
  <si>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</si>
  <si>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</si>
  <si>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</si>
  <si>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</si>
  <si>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</si>
  <si>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</si>
  <si>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</si>
  <si>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</si>
  <si>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</si>
  <si>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</si>
  <si>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</si>
  <si>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</si>
  <si>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</si>
  <si>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</si>
  <si>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</si>
  <si>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</si>
  <si>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</si>
  <si>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</si>
  <si>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</si>
  <si>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</si>
  <si>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</si>
  <si>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</si>
  <si>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</si>
  <si>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</si>
  <si>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</si>
  <si>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</si>
  <si>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</si>
  <si>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</si>
  <si>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</si>
  <si>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</si>
  <si>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</si>
  <si>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</si>
  <si>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</si>
  <si>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</si>
  <si>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</si>
  <si>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</si>
  <si>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</si>
  <si>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</si>
  <si>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</si>
  <si>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</si>
  <si>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</si>
  <si>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</si>
  <si>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</si>
  <si>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</si>
  <si>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</si>
  <si>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</si>
  <si>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</si>
  <si>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</si>
  <si>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</si>
  <si>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</si>
  <si>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</si>
  <si>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</si>
  <si>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</si>
  <si>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</si>
  <si>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</si>
  <si>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</si>
  <si>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</si>
  <si>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</si>
  <si>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</si>
  <si>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</si>
  <si>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</si>
  <si>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</si>
  <si>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</si>
  <si>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</si>
  <si>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</si>
  <si>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</si>
  <si>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</si>
  <si>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</si>
  <si>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</si>
  <si>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</si>
  <si>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</si>
  <si>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</si>
  <si>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</si>
  <si>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</si>
  <si>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</si>
  <si>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</si>
  <si>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</si>
  <si>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</si>
  <si>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</si>
  <si>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</si>
  <si>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</si>
  <si>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</si>
  <si>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</si>
  <si>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</si>
  <si>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</si>
  <si>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</si>
  <si>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</si>
  <si>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</si>
  <si>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</si>
  <si>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</si>
  <si>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</si>
  <si>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</si>
  <si>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</si>
  <si>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</si>
  <si>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</si>
  <si>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</si>
  <si>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</si>
  <si>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</si>
  <si>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</si>
  <si>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</si>
  <si>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</si>
  <si>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</si>
  <si>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수의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</si>
  <si>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</si>
  <si>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</si>
  <si>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</si>
  <si>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</si>
  <si>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</si>
  <si>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</si>
  <si>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</si>
  <si>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</si>
  <si>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</si>
  <si>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</si>
  <si>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</si>
  <si>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</si>
  <si>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</si>
  <si>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</si>
  <si>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</si>
  <si>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</si>
  <si>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</si>
  <si>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</si>
  <si>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</si>
  <si>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</si>
  <si>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</si>
  <si>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</si>
  <si>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</si>
  <si>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</si>
  <si>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</si>
  <si>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수의총액</t>
    <phoneticPr fontId="5" type="noConversion"/>
  </si>
  <si>
    <t>수의총액</t>
    <phoneticPr fontId="5" type="noConversion"/>
  </si>
  <si>
    <t>-</t>
    <phoneticPr fontId="5" type="noConversion"/>
  </si>
  <si>
    <t>판교수련관</t>
    <phoneticPr fontId="5" type="noConversion"/>
  </si>
  <si>
    <t>이찬형</t>
    <phoneticPr fontId="5" type="noConversion"/>
  </si>
  <si>
    <t>031-729-9613</t>
    <phoneticPr fontId="5" type="noConversion"/>
  </si>
  <si>
    <t>2023년</t>
    <phoneticPr fontId="5" type="noConversion"/>
  </si>
  <si>
    <t>윤두희</t>
    <phoneticPr fontId="5" type="noConversion"/>
  </si>
  <si>
    <t>10월 물품 발주계획</t>
    <phoneticPr fontId="5" type="noConversion"/>
  </si>
  <si>
    <t>10월 용역 발주계획</t>
    <phoneticPr fontId="5" type="noConversion"/>
  </si>
  <si>
    <t>10월</t>
    <phoneticPr fontId="5" type="noConversion"/>
  </si>
  <si>
    <t>2023년 하반기 작업환경측정 실시</t>
    <phoneticPr fontId="5" type="noConversion"/>
  </si>
  <si>
    <t>정이현</t>
    <phoneticPr fontId="5" type="noConversion"/>
  </si>
  <si>
    <t>031-729-9612</t>
    <phoneticPr fontId="5" type="noConversion"/>
  </si>
  <si>
    <t>2023. 성남시청소년어울림마당 폐막행사 임차비 지급</t>
    <phoneticPr fontId="5" type="noConversion"/>
  </si>
  <si>
    <t>오은경</t>
    <phoneticPr fontId="5" type="noConversion"/>
  </si>
  <si>
    <t>031-729-9651</t>
    <phoneticPr fontId="5" type="noConversion"/>
  </si>
  <si>
    <t>C.O.C 사회가치실현 프로젝트 스포크가드 제작    (2차)</t>
    <phoneticPr fontId="5" type="noConversion"/>
  </si>
  <si>
    <t>- 이하여백 -</t>
    <phoneticPr fontId="5" type="noConversion"/>
  </si>
  <si>
    <t>이학은</t>
    <phoneticPr fontId="5" type="noConversion"/>
  </si>
  <si>
    <t>031-729-9635</t>
    <phoneticPr fontId="5" type="noConversion"/>
  </si>
  <si>
    <t>10월 공사 발주계획</t>
    <phoneticPr fontId="5" type="noConversion"/>
  </si>
  <si>
    <t>10월</t>
    <phoneticPr fontId="5" type="noConversion"/>
  </si>
  <si>
    <t>수련관 야외 광장 대리석 부분 교체공사</t>
    <phoneticPr fontId="5" type="noConversion"/>
  </si>
  <si>
    <t>토목</t>
    <phoneticPr fontId="5" type="noConversion"/>
  </si>
  <si>
    <t>- 이하여백 -</t>
    <phoneticPr fontId="5" type="noConversion"/>
  </si>
  <si>
    <t>기계실 배수펌프 등 교체</t>
    <phoneticPr fontId="5" type="noConversion"/>
  </si>
  <si>
    <t>기계</t>
    <phoneticPr fontId="5" type="noConversion"/>
  </si>
  <si>
    <t>판교수련관</t>
    <phoneticPr fontId="5" type="noConversion"/>
  </si>
  <si>
    <t>9월 준공검사현황</t>
    <phoneticPr fontId="5" type="noConversion"/>
  </si>
  <si>
    <t>9회</t>
    <phoneticPr fontId="5" type="noConversion"/>
  </si>
  <si>
    <t>9월 대금지급현황</t>
    <phoneticPr fontId="5" type="noConversion"/>
  </si>
  <si>
    <t>9월 계약현황 공개</t>
    <phoneticPr fontId="5" type="noConversion"/>
  </si>
  <si>
    <t>2023년 판코랜드 전문공연비 지급</t>
    <phoneticPr fontId="5" type="noConversion"/>
  </si>
  <si>
    <t>2023.09.04.</t>
    <phoneticPr fontId="5" type="noConversion"/>
  </si>
  <si>
    <t>2023.09.16.</t>
    <phoneticPr fontId="5" type="noConversion"/>
  </si>
  <si>
    <t>(SH)매직 엔터테인먼트</t>
    <phoneticPr fontId="5" type="noConversion"/>
  </si>
  <si>
    <t>경기도 성남시 수정구 제일로 137번길 7-4</t>
    <phoneticPr fontId="5" type="noConversion"/>
  </si>
  <si>
    <t>2023년 판코랜드 운영을 위한 메타버스 맵 제작</t>
    <phoneticPr fontId="5" type="noConversion"/>
  </si>
  <si>
    <t>2023.09.11.</t>
    <phoneticPr fontId="5" type="noConversion"/>
  </si>
  <si>
    <t>코리언클릭국제교육원</t>
    <phoneticPr fontId="5" type="noConversion"/>
  </si>
  <si>
    <t>경기도 고양시 덕양구 지도로103번길 61, 201동 803호</t>
    <phoneticPr fontId="5" type="noConversion"/>
  </si>
  <si>
    <t>2023년 판코랜드 장비임차</t>
    <phoneticPr fontId="5" type="noConversion"/>
  </si>
  <si>
    <t>2023.09.12.</t>
    <phoneticPr fontId="5" type="noConversion"/>
  </si>
  <si>
    <t>2023.09.15.</t>
    <phoneticPr fontId="5" type="noConversion"/>
  </si>
  <si>
    <t>커넥티움</t>
    <phoneticPr fontId="5" type="noConversion"/>
  </si>
  <si>
    <t>경기도 용인시 기흥구 동부대로184, A동14층 1407호</t>
    <phoneticPr fontId="5" type="noConversion"/>
  </si>
  <si>
    <t>2023. 하반기 시설물 정기안전점검 실시</t>
    <phoneticPr fontId="5" type="noConversion"/>
  </si>
  <si>
    <t>2023.09.18.</t>
    <phoneticPr fontId="5" type="noConversion"/>
  </si>
  <si>
    <t>2023.09.19.</t>
    <phoneticPr fontId="5" type="noConversion"/>
  </si>
  <si>
    <t>2023.10.17.</t>
    <phoneticPr fontId="5" type="noConversion"/>
  </si>
  <si>
    <t>시설물안전연구원㈜</t>
    <phoneticPr fontId="5" type="noConversion"/>
  </si>
  <si>
    <t>경기도 성남시 중원구 광명로 115(성남동, 동부주택브리앙뜨205,206호</t>
    <phoneticPr fontId="5" type="noConversion"/>
  </si>
  <si>
    <t>청소년진로 직업체험 나침반 9월 프로그램 계약</t>
    <phoneticPr fontId="5" type="noConversion"/>
  </si>
  <si>
    <t>2023.09.20.</t>
    <phoneticPr fontId="5" type="noConversion"/>
  </si>
  <si>
    <t>착수일자</t>
    <phoneticPr fontId="5" type="noConversion"/>
  </si>
  <si>
    <t>2023.09.26.</t>
    <phoneticPr fontId="5" type="noConversion"/>
  </si>
  <si>
    <t>2023.09.26.</t>
    <phoneticPr fontId="5" type="noConversion"/>
  </si>
  <si>
    <t>라온별진로연구소</t>
    <phoneticPr fontId="5" type="noConversion"/>
  </si>
  <si>
    <t>경기도 안양시 만안구 박달로 497번길 57</t>
    <phoneticPr fontId="5" type="noConversion"/>
  </si>
  <si>
    <t>9월 청소년방과후아카데미 주말체험활동 차량 임차</t>
    <phoneticPr fontId="5" type="noConversion"/>
  </si>
  <si>
    <t>2023.09.21.</t>
    <phoneticPr fontId="5" type="noConversion"/>
  </si>
  <si>
    <t>2023.09.23.</t>
    <phoneticPr fontId="5" type="noConversion"/>
  </si>
  <si>
    <t>2023.09.23.</t>
    <phoneticPr fontId="5" type="noConversion"/>
  </si>
  <si>
    <t>㈜선진항공여행사</t>
    <phoneticPr fontId="5" type="noConversion"/>
  </si>
  <si>
    <t>경기도 성남시 분당구 서현로 170 풍림아이원D-1501</t>
    <phoneticPr fontId="5" type="noConversion"/>
  </si>
  <si>
    <t xml:space="preserve">2023. 하반기 물탱크 청소 실시 </t>
    <phoneticPr fontId="5" type="noConversion"/>
  </si>
  <si>
    <t>2023.09.25.</t>
    <phoneticPr fontId="5" type="noConversion"/>
  </si>
  <si>
    <t>2023.09.30.</t>
    <phoneticPr fontId="5" type="noConversion"/>
  </si>
  <si>
    <t>2023.10.03.</t>
    <phoneticPr fontId="5" type="noConversion"/>
  </si>
  <si>
    <t>㈜문일종합관리</t>
    <phoneticPr fontId="5" type="noConversion"/>
  </si>
  <si>
    <t>경기도 성남시 수정구 성남대로1210번길 7, 지하 1층(수진동, 지층)</t>
    <phoneticPr fontId="5" type="noConversion"/>
  </si>
  <si>
    <t>09.16. ~ 09.16.</t>
    <phoneticPr fontId="5" type="noConversion"/>
  </si>
  <si>
    <t>여승환</t>
    <phoneticPr fontId="5" type="noConversion"/>
  </si>
  <si>
    <t>09.16. ~ 09.16.</t>
    <phoneticPr fontId="5" type="noConversion"/>
  </si>
  <si>
    <t>강성헌</t>
    <phoneticPr fontId="5" type="noConversion"/>
  </si>
  <si>
    <t>09.15. ~ 09.16.</t>
    <phoneticPr fontId="5" type="noConversion"/>
  </si>
  <si>
    <t>강인성</t>
    <phoneticPr fontId="5" type="noConversion"/>
  </si>
  <si>
    <t>09.19.~ 10.17.</t>
    <phoneticPr fontId="5" type="noConversion"/>
  </si>
  <si>
    <t>최명란</t>
    <phoneticPr fontId="5" type="noConversion"/>
  </si>
  <si>
    <t>09.26.~ 09.26.</t>
    <phoneticPr fontId="5" type="noConversion"/>
  </si>
  <si>
    <t>유승현</t>
    <phoneticPr fontId="5" type="noConversion"/>
  </si>
  <si>
    <t>09.23.~ 09.23.</t>
    <phoneticPr fontId="5" type="noConversion"/>
  </si>
  <si>
    <t>09.30.~ 10.03.</t>
    <phoneticPr fontId="5" type="noConversion"/>
  </si>
  <si>
    <t>신희남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</si>
</sst>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5" xfId="0" applyFont="1" applyFill="1" applyBorder="1" applyAlignment="1">
      <alignment horizontal="center" vertical="center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0" fontId="10" fillId="4" borderId="56" xfId="0" applyNumberFormat="1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41" fontId="33" fillId="0" borderId="47" xfId="1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" xfId="0" quotePrefix="1" applyFont="1" applyFill="1" applyBorder="1" applyAlignment="1">
      <alignment horizontal="center" vertical="center"/>
    </xf>
    <xf numFmtId="0" fontId="12" fillId="0" borderId="56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 xr:uid="{00000000-0005-0000-0000-000001000000}"/>
    <cellStyle name="쉼표 [0] 2 2" xfId="8" xr:uid="{00000000-0005-0000-0000-000002000000}"/>
    <cellStyle name="쉼표 [0] 2 2 10" xfId="16" xr:uid="{00000000-0005-0000-0000-000003000000}"/>
    <cellStyle name="쉼표 [0] 2 2 10 2" xfId="34" xr:uid="{00000000-0005-0000-0000-000004000000}"/>
    <cellStyle name="쉼표 [0] 2 2 10 7" xfId="18" xr:uid="{00000000-0005-0000-0000-000005000000}"/>
    <cellStyle name="쉼표 [0] 2 2 10 7 2" xfId="36" xr:uid="{00000000-0005-0000-0000-000006000000}"/>
    <cellStyle name="쉼표 [0] 2 2 2" xfId="26" xr:uid="{00000000-0005-0000-0000-000007000000}"/>
    <cellStyle name="쉼표 [0] 2 3" xfId="21" xr:uid="{00000000-0005-0000-0000-000008000000}"/>
    <cellStyle name="쉼표 [0] 21" xfId="15" xr:uid="{00000000-0005-0000-0000-000009000000}"/>
    <cellStyle name="쉼표 [0] 21 2" xfId="33" xr:uid="{00000000-0005-0000-0000-00000A000000}"/>
    <cellStyle name="쉼표 [0] 3" xfId="4" xr:uid="{00000000-0005-0000-0000-00000B000000}"/>
    <cellStyle name="쉼표 [0] 3 2" xfId="9" xr:uid="{00000000-0005-0000-0000-00000C000000}"/>
    <cellStyle name="쉼표 [0] 3 2 2" xfId="27" xr:uid="{00000000-0005-0000-0000-00000D000000}"/>
    <cellStyle name="쉼표 [0] 3 3" xfId="13" xr:uid="{00000000-0005-0000-0000-00000E000000}"/>
    <cellStyle name="쉼표 [0] 3 3 2" xfId="31" xr:uid="{00000000-0005-0000-0000-00000F000000}"/>
    <cellStyle name="쉼표 [0] 3 4" xfId="22" xr:uid="{00000000-0005-0000-0000-000010000000}"/>
    <cellStyle name="쉼표 [0] 4" xfId="2" xr:uid="{00000000-0005-0000-0000-000011000000}"/>
    <cellStyle name="쉼표 [0] 4 18" xfId="17" xr:uid="{00000000-0005-0000-0000-000012000000}"/>
    <cellStyle name="쉼표 [0] 4 18 2" xfId="35" xr:uid="{00000000-0005-0000-0000-000013000000}"/>
    <cellStyle name="쉼표 [0] 4 2" xfId="7" xr:uid="{00000000-0005-0000-0000-000014000000}"/>
    <cellStyle name="쉼표 [0] 4 2 2" xfId="25" xr:uid="{00000000-0005-0000-0000-000015000000}"/>
    <cellStyle name="쉼표 [0] 4 3" xfId="20" xr:uid="{00000000-0005-0000-0000-000016000000}"/>
    <cellStyle name="쉼표 [0] 5" xfId="5" xr:uid="{00000000-0005-0000-0000-000017000000}"/>
    <cellStyle name="쉼표 [0] 5 2" xfId="10" xr:uid="{00000000-0005-0000-0000-000018000000}"/>
    <cellStyle name="쉼표 [0] 5 2 2" xfId="28" xr:uid="{00000000-0005-0000-0000-000019000000}"/>
    <cellStyle name="쉼표 [0] 5 3" xfId="23" xr:uid="{00000000-0005-0000-0000-00001A000000}"/>
    <cellStyle name="쉼표 [0] 6" xfId="6" xr:uid="{00000000-0005-0000-0000-00001B000000}"/>
    <cellStyle name="쉼표 [0] 6 2" xfId="12" xr:uid="{00000000-0005-0000-0000-00001C000000}"/>
    <cellStyle name="쉼표 [0] 6 2 2" xfId="30" xr:uid="{00000000-0005-0000-0000-00001D000000}"/>
    <cellStyle name="쉼표 [0] 6 3" xfId="24" xr:uid="{00000000-0005-0000-0000-00001E000000}"/>
    <cellStyle name="쉼표 [0] 7" xfId="11" xr:uid="{00000000-0005-0000-0000-00001F000000}"/>
    <cellStyle name="쉼표 [0] 7 2" xfId="29" xr:uid="{00000000-0005-0000-0000-000020000000}"/>
    <cellStyle name="쉼표 [0] 8" xfId="19" xr:uid="{00000000-0005-0000-0000-000021000000}"/>
    <cellStyle name="표준" xfId="0" builtinId="0"/>
    <cellStyle name="표준 2" xfId="14" xr:uid="{00000000-0005-0000-0000-000023000000}"/>
    <cellStyle name="표준 2 2" xfId="32" xr:uid="{00000000-0005-0000-0000-000024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zoomScaleNormal="100" workbookViewId="0">
      <selection activeCell="C22" sqref="C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8" t="s">
        <v>167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26.25" thickBot="1" x14ac:dyDescent="0.2">
      <c r="A2" s="219" t="s">
        <v>19</v>
      </c>
      <c r="B2" s="219"/>
      <c r="C2" s="219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1" customFormat="1" ht="24.75" customHeight="1" x14ac:dyDescent="0.15">
      <c r="A4" s="144"/>
      <c r="B4" s="145"/>
      <c r="C4" s="182" t="s">
        <v>158</v>
      </c>
      <c r="D4" s="146"/>
      <c r="E4" s="147"/>
      <c r="F4" s="148"/>
      <c r="G4" s="146"/>
      <c r="H4" s="149"/>
      <c r="I4" s="146"/>
      <c r="J4" s="146"/>
      <c r="K4" s="146"/>
      <c r="L4" s="150"/>
    </row>
    <row r="5" spans="1:12" s="100" customFormat="1" ht="24.75" customHeight="1" x14ac:dyDescent="0.15">
      <c r="A5" s="136"/>
      <c r="B5" s="137"/>
      <c r="C5" s="182"/>
      <c r="D5" s="137"/>
      <c r="E5" s="137"/>
      <c r="F5" s="137"/>
      <c r="G5" s="137"/>
      <c r="H5" s="138"/>
      <c r="I5" s="139"/>
      <c r="J5" s="139"/>
      <c r="K5" s="139"/>
      <c r="L5" s="140"/>
    </row>
    <row r="6" spans="1:12" s="100" customFormat="1" ht="24.75" customHeight="1" thickBot="1" x14ac:dyDescent="0.2">
      <c r="A6" s="82"/>
      <c r="B6" s="84"/>
      <c r="C6" s="141"/>
      <c r="D6" s="84"/>
      <c r="E6" s="133"/>
      <c r="F6" s="133"/>
      <c r="G6" s="133"/>
      <c r="H6" s="134"/>
      <c r="I6" s="132"/>
      <c r="J6" s="132"/>
      <c r="K6" s="132"/>
      <c r="L6" s="135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abSelected="1" workbookViewId="0">
      <selection activeCell="I22" sqref="I22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21" t="s">
        <v>82</v>
      </c>
      <c r="B1" s="221"/>
      <c r="C1" s="221"/>
      <c r="D1" s="221"/>
      <c r="E1" s="221"/>
      <c r="F1" s="221"/>
      <c r="G1" s="221"/>
      <c r="H1" s="221"/>
      <c r="I1" s="221"/>
    </row>
    <row r="2" spans="1:9" ht="25.5" x14ac:dyDescent="0.15">
      <c r="A2" s="255" t="s">
        <v>21</v>
      </c>
      <c r="B2" s="255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60" t="s">
        <v>80</v>
      </c>
      <c r="B3" s="258" t="s">
        <v>79</v>
      </c>
      <c r="C3" s="258" t="s">
        <v>78</v>
      </c>
      <c r="D3" s="258" t="s">
        <v>77</v>
      </c>
      <c r="E3" s="256" t="s">
        <v>76</v>
      </c>
      <c r="F3" s="257"/>
      <c r="G3" s="256" t="s">
        <v>75</v>
      </c>
      <c r="H3" s="257"/>
      <c r="I3" s="258" t="s">
        <v>74</v>
      </c>
    </row>
    <row r="4" spans="1:9" ht="28.5" customHeight="1" x14ac:dyDescent="0.15">
      <c r="A4" s="261"/>
      <c r="B4" s="259"/>
      <c r="C4" s="259"/>
      <c r="D4" s="259"/>
      <c r="E4" s="25" t="s">
        <v>73</v>
      </c>
      <c r="F4" s="25" t="s">
        <v>77</v>
      </c>
      <c r="G4" s="25" t="s">
        <v>73</v>
      </c>
      <c r="H4" s="25" t="s">
        <v>77</v>
      </c>
      <c r="I4" s="259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8"/>
  <sheetViews>
    <sheetView zoomScale="115" zoomScaleNormal="115" workbookViewId="0">
      <selection activeCell="C6" sqref="C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8" t="s">
        <v>168</v>
      </c>
      <c r="B1" s="218"/>
      <c r="C1" s="218"/>
      <c r="D1" s="218"/>
      <c r="E1" s="218"/>
      <c r="F1" s="218"/>
      <c r="G1" s="218"/>
      <c r="H1" s="218"/>
      <c r="I1" s="218"/>
    </row>
    <row r="2" spans="1:12" ht="26.25" thickBot="1" x14ac:dyDescent="0.2">
      <c r="A2" s="220" t="s">
        <v>123</v>
      </c>
      <c r="B2" s="219"/>
      <c r="C2" s="219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195">
        <v>2023</v>
      </c>
      <c r="B4" s="196" t="s">
        <v>169</v>
      </c>
      <c r="C4" s="191" t="s">
        <v>170</v>
      </c>
      <c r="D4" s="189" t="s">
        <v>159</v>
      </c>
      <c r="E4" s="193">
        <v>550000</v>
      </c>
      <c r="F4" s="192" t="s">
        <v>162</v>
      </c>
      <c r="G4" s="190" t="s">
        <v>171</v>
      </c>
      <c r="H4" s="190" t="s">
        <v>172</v>
      </c>
      <c r="I4" s="180"/>
    </row>
    <row r="5" spans="1:12" s="165" customFormat="1" ht="24" customHeight="1" x14ac:dyDescent="0.15">
      <c r="A5" s="195">
        <v>2023</v>
      </c>
      <c r="B5" s="196" t="s">
        <v>169</v>
      </c>
      <c r="C5" s="217" t="s">
        <v>173</v>
      </c>
      <c r="D5" s="189" t="s">
        <v>159</v>
      </c>
      <c r="E5" s="193">
        <v>6000000</v>
      </c>
      <c r="F5" s="192" t="s">
        <v>162</v>
      </c>
      <c r="G5" s="190" t="s">
        <v>174</v>
      </c>
      <c r="H5" s="190" t="s">
        <v>175</v>
      </c>
      <c r="I5" s="181"/>
      <c r="J5" s="166"/>
      <c r="K5" s="167"/>
      <c r="L5" s="166"/>
    </row>
    <row r="6" spans="1:12" s="165" customFormat="1" ht="24" customHeight="1" x14ac:dyDescent="0.15">
      <c r="A6" s="195">
        <v>2023</v>
      </c>
      <c r="B6" s="196" t="s">
        <v>169</v>
      </c>
      <c r="C6" s="217" t="s">
        <v>176</v>
      </c>
      <c r="D6" s="189" t="s">
        <v>159</v>
      </c>
      <c r="E6" s="193">
        <v>4950000</v>
      </c>
      <c r="F6" s="192" t="s">
        <v>162</v>
      </c>
      <c r="G6" s="190" t="s">
        <v>178</v>
      </c>
      <c r="H6" s="190" t="s">
        <v>179</v>
      </c>
      <c r="I6" s="181"/>
      <c r="J6" s="166"/>
      <c r="K6" s="167"/>
      <c r="L6" s="166"/>
    </row>
    <row r="7" spans="1:12" s="165" customFormat="1" ht="24" customHeight="1" x14ac:dyDescent="0.15">
      <c r="A7" s="195"/>
      <c r="B7" s="196"/>
      <c r="C7" s="214" t="s">
        <v>177</v>
      </c>
      <c r="D7" s="189"/>
      <c r="E7" s="193"/>
      <c r="F7" s="192"/>
      <c r="G7" s="190"/>
      <c r="H7" s="190"/>
      <c r="I7" s="181"/>
      <c r="J7" s="166"/>
      <c r="K7" s="167"/>
      <c r="L7" s="166"/>
    </row>
    <row r="8" spans="1:12" s="203" customFormat="1" ht="24" customHeight="1" thickBot="1" x14ac:dyDescent="0.2">
      <c r="A8" s="204"/>
      <c r="B8" s="205"/>
      <c r="C8" s="206"/>
      <c r="D8" s="207"/>
      <c r="E8" s="208"/>
      <c r="F8" s="209"/>
      <c r="G8" s="210"/>
      <c r="H8" s="210"/>
      <c r="I8" s="211"/>
      <c r="J8" s="201"/>
      <c r="K8" s="202"/>
      <c r="L8" s="201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6"/>
  <sheetViews>
    <sheetView zoomScaleNormal="100" workbookViewId="0">
      <selection activeCell="C5" sqref="C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8" t="s">
        <v>180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6.25" thickBot="1" x14ac:dyDescent="0.2">
      <c r="A2" s="219" t="s">
        <v>83</v>
      </c>
      <c r="B2" s="219"/>
      <c r="C2" s="219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0" customFormat="1" ht="27.75" customHeight="1" x14ac:dyDescent="0.15">
      <c r="A4" s="195" t="s">
        <v>165</v>
      </c>
      <c r="B4" s="196" t="s">
        <v>181</v>
      </c>
      <c r="C4" s="197" t="s">
        <v>182</v>
      </c>
      <c r="D4" s="191" t="s">
        <v>183</v>
      </c>
      <c r="E4" s="191" t="s">
        <v>160</v>
      </c>
      <c r="F4" s="198">
        <v>21450000</v>
      </c>
      <c r="G4" s="196" t="s">
        <v>161</v>
      </c>
      <c r="H4" s="196" t="s">
        <v>161</v>
      </c>
      <c r="I4" s="198">
        <v>21450000</v>
      </c>
      <c r="J4" s="191" t="s">
        <v>187</v>
      </c>
      <c r="K4" s="191" t="s">
        <v>163</v>
      </c>
      <c r="L4" s="191" t="s">
        <v>164</v>
      </c>
      <c r="M4" s="99"/>
    </row>
    <row r="5" spans="1:13" s="100" customFormat="1" ht="27.75" customHeight="1" x14ac:dyDescent="0.15">
      <c r="A5" s="195" t="s">
        <v>165</v>
      </c>
      <c r="B5" s="196" t="s">
        <v>181</v>
      </c>
      <c r="C5" s="216" t="s">
        <v>185</v>
      </c>
      <c r="D5" s="190" t="s">
        <v>186</v>
      </c>
      <c r="E5" s="191" t="s">
        <v>160</v>
      </c>
      <c r="F5" s="199">
        <v>3174000</v>
      </c>
      <c r="G5" s="200"/>
      <c r="H5" s="200"/>
      <c r="I5" s="199">
        <v>3174000</v>
      </c>
      <c r="J5" s="191" t="s">
        <v>162</v>
      </c>
      <c r="K5" s="191" t="s">
        <v>163</v>
      </c>
      <c r="L5" s="191" t="s">
        <v>164</v>
      </c>
      <c r="M5" s="143"/>
    </row>
    <row r="6" spans="1:13" ht="27.75" customHeight="1" thickBot="1" x14ac:dyDescent="0.2">
      <c r="A6" s="82"/>
      <c r="B6" s="83"/>
      <c r="C6" s="215" t="s">
        <v>184</v>
      </c>
      <c r="D6" s="84"/>
      <c r="E6" s="84"/>
      <c r="F6" s="131"/>
      <c r="G6" s="83"/>
      <c r="H6" s="83"/>
      <c r="I6" s="131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1" t="s">
        <v>58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26.25" thickBot="1" x14ac:dyDescent="0.2">
      <c r="A2" s="222" t="s">
        <v>57</v>
      </c>
      <c r="B2" s="222"/>
      <c r="C2" s="29"/>
      <c r="D2" s="29"/>
      <c r="E2" s="29"/>
      <c r="F2" s="49"/>
      <c r="G2" s="49"/>
      <c r="H2" s="49"/>
      <c r="I2" s="49"/>
      <c r="J2" s="223" t="s">
        <v>56</v>
      </c>
      <c r="K2" s="223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1" t="s">
        <v>72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26.25" thickBot="1" x14ac:dyDescent="0.2">
      <c r="A2" s="222" t="s">
        <v>71</v>
      </c>
      <c r="B2" s="222"/>
      <c r="C2" s="29"/>
      <c r="D2" s="29"/>
      <c r="E2" s="29"/>
      <c r="F2" s="49"/>
      <c r="G2" s="49"/>
      <c r="H2" s="49"/>
      <c r="I2" s="49"/>
      <c r="J2" s="223" t="s">
        <v>70</v>
      </c>
      <c r="K2" s="223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0" sqref="F20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21" t="s">
        <v>188</v>
      </c>
      <c r="C1" s="221"/>
      <c r="D1" s="221"/>
      <c r="E1" s="221"/>
      <c r="F1" s="221"/>
      <c r="G1" s="221"/>
      <c r="H1" s="221"/>
      <c r="I1" s="221"/>
      <c r="J1" s="221"/>
    </row>
    <row r="2" spans="1:10" ht="25.5" customHeight="1" thickBot="1" x14ac:dyDescent="0.2">
      <c r="A2" s="224" t="s">
        <v>20</v>
      </c>
      <c r="B2" s="224"/>
      <c r="C2" s="31"/>
      <c r="D2" s="32"/>
      <c r="E2" s="33"/>
      <c r="F2" s="33"/>
      <c r="G2" s="34"/>
      <c r="H2" s="34"/>
      <c r="I2" s="223" t="s">
        <v>0</v>
      </c>
      <c r="J2" s="223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59" t="s">
        <v>135</v>
      </c>
      <c r="C4" s="157" t="s">
        <v>136</v>
      </c>
      <c r="D4" s="158">
        <v>6600000</v>
      </c>
      <c r="E4" s="156">
        <v>44917</v>
      </c>
      <c r="F4" s="156">
        <v>44927</v>
      </c>
      <c r="G4" s="156">
        <v>45291</v>
      </c>
      <c r="H4" s="156">
        <v>45199</v>
      </c>
      <c r="I4" s="92">
        <v>45203</v>
      </c>
      <c r="J4" s="97"/>
    </row>
    <row r="5" spans="1:10" s="96" customFormat="1" ht="30" customHeight="1" x14ac:dyDescent="0.15">
      <c r="A5" s="88">
        <v>2</v>
      </c>
      <c r="B5" s="159" t="s">
        <v>137</v>
      </c>
      <c r="C5" s="157" t="s">
        <v>138</v>
      </c>
      <c r="D5" s="158">
        <v>3310200</v>
      </c>
      <c r="E5" s="156">
        <v>44917</v>
      </c>
      <c r="F5" s="156">
        <v>44927</v>
      </c>
      <c r="G5" s="156">
        <v>45291</v>
      </c>
      <c r="H5" s="156">
        <v>45199</v>
      </c>
      <c r="I5" s="156">
        <v>45203</v>
      </c>
      <c r="J5" s="97"/>
    </row>
    <row r="6" spans="1:10" s="96" customFormat="1" ht="30" customHeight="1" x14ac:dyDescent="0.15">
      <c r="A6" s="88">
        <v>3</v>
      </c>
      <c r="B6" s="159" t="s">
        <v>139</v>
      </c>
      <c r="C6" s="157" t="s">
        <v>138</v>
      </c>
      <c r="D6" s="158">
        <v>7101600</v>
      </c>
      <c r="E6" s="156">
        <v>44917</v>
      </c>
      <c r="F6" s="156">
        <v>44927</v>
      </c>
      <c r="G6" s="156">
        <v>45291</v>
      </c>
      <c r="H6" s="156">
        <v>45199</v>
      </c>
      <c r="I6" s="156">
        <v>45203</v>
      </c>
      <c r="J6" s="97"/>
    </row>
    <row r="7" spans="1:10" s="96" customFormat="1" ht="30" customHeight="1" x14ac:dyDescent="0.15">
      <c r="A7" s="88">
        <v>4</v>
      </c>
      <c r="B7" s="159" t="s">
        <v>140</v>
      </c>
      <c r="C7" s="155" t="s">
        <v>134</v>
      </c>
      <c r="D7" s="154">
        <v>3240000</v>
      </c>
      <c r="E7" s="156">
        <v>44921</v>
      </c>
      <c r="F7" s="156">
        <v>44927</v>
      </c>
      <c r="G7" s="156">
        <v>45291</v>
      </c>
      <c r="H7" s="156">
        <v>45199</v>
      </c>
      <c r="I7" s="156">
        <v>45203</v>
      </c>
      <c r="J7" s="97"/>
    </row>
    <row r="8" spans="1:10" s="96" customFormat="1" ht="30" customHeight="1" x14ac:dyDescent="0.15">
      <c r="A8" s="88">
        <v>5</v>
      </c>
      <c r="B8" s="159" t="s">
        <v>141</v>
      </c>
      <c r="C8" s="155" t="s">
        <v>134</v>
      </c>
      <c r="D8" s="154">
        <v>1200000</v>
      </c>
      <c r="E8" s="156">
        <v>44921</v>
      </c>
      <c r="F8" s="156">
        <v>44927</v>
      </c>
      <c r="G8" s="156">
        <v>45291</v>
      </c>
      <c r="H8" s="156">
        <v>45199</v>
      </c>
      <c r="I8" s="156">
        <v>45203</v>
      </c>
      <c r="J8" s="97"/>
    </row>
    <row r="9" spans="1:10" s="96" customFormat="1" ht="30" customHeight="1" x14ac:dyDescent="0.15">
      <c r="A9" s="88">
        <v>6</v>
      </c>
      <c r="B9" s="159" t="s">
        <v>142</v>
      </c>
      <c r="C9" s="157" t="s">
        <v>143</v>
      </c>
      <c r="D9" s="158">
        <v>2772000</v>
      </c>
      <c r="E9" s="156">
        <v>44923</v>
      </c>
      <c r="F9" s="156">
        <v>44927</v>
      </c>
      <c r="G9" s="156">
        <v>45291</v>
      </c>
      <c r="H9" s="156">
        <v>45199</v>
      </c>
      <c r="I9" s="156">
        <v>45203</v>
      </c>
      <c r="J9" s="97"/>
    </row>
    <row r="10" spans="1:10" s="96" customFormat="1" ht="30" customHeight="1" x14ac:dyDescent="0.15">
      <c r="A10" s="88">
        <v>7</v>
      </c>
      <c r="B10" s="159" t="s">
        <v>144</v>
      </c>
      <c r="C10" s="155" t="s">
        <v>145</v>
      </c>
      <c r="D10" s="154">
        <v>2772000</v>
      </c>
      <c r="E10" s="156">
        <v>44923</v>
      </c>
      <c r="F10" s="156">
        <v>44927</v>
      </c>
      <c r="G10" s="156">
        <v>45291</v>
      </c>
      <c r="H10" s="156">
        <v>45199</v>
      </c>
      <c r="I10" s="156">
        <v>45203</v>
      </c>
      <c r="J10" s="97"/>
    </row>
    <row r="11" spans="1:10" s="96" customFormat="1" ht="30" customHeight="1" x14ac:dyDescent="0.15">
      <c r="A11" s="88">
        <v>8</v>
      </c>
      <c r="B11" s="159" t="s">
        <v>146</v>
      </c>
      <c r="C11" s="157" t="s">
        <v>147</v>
      </c>
      <c r="D11" s="158">
        <v>11926560</v>
      </c>
      <c r="E11" s="156">
        <v>44917</v>
      </c>
      <c r="F11" s="156">
        <v>44927</v>
      </c>
      <c r="G11" s="156">
        <v>45291</v>
      </c>
      <c r="H11" s="156">
        <v>45199</v>
      </c>
      <c r="I11" s="156">
        <v>45203</v>
      </c>
      <c r="J11" s="97"/>
    </row>
    <row r="12" spans="1:10" s="96" customFormat="1" ht="30" customHeight="1" x14ac:dyDescent="0.15">
      <c r="A12" s="88">
        <v>9</v>
      </c>
      <c r="B12" s="160" t="s">
        <v>148</v>
      </c>
      <c r="C12" s="155" t="s">
        <v>149</v>
      </c>
      <c r="D12" s="154">
        <v>2640000</v>
      </c>
      <c r="E12" s="156">
        <v>44921</v>
      </c>
      <c r="F12" s="156">
        <v>44927</v>
      </c>
      <c r="G12" s="156">
        <v>45291</v>
      </c>
      <c r="H12" s="156">
        <v>45199</v>
      </c>
      <c r="I12" s="156">
        <v>45203</v>
      </c>
      <c r="J12" s="97"/>
    </row>
    <row r="13" spans="1:10" s="96" customFormat="1" ht="30" customHeight="1" x14ac:dyDescent="0.15">
      <c r="A13" s="88">
        <v>10</v>
      </c>
      <c r="B13" s="160" t="s">
        <v>150</v>
      </c>
      <c r="C13" s="155" t="s">
        <v>151</v>
      </c>
      <c r="D13" s="154">
        <v>914222400</v>
      </c>
      <c r="E13" s="156">
        <v>44916</v>
      </c>
      <c r="F13" s="156">
        <v>44927</v>
      </c>
      <c r="G13" s="156">
        <v>45291</v>
      </c>
      <c r="H13" s="156">
        <v>45199</v>
      </c>
      <c r="I13" s="156">
        <v>45203</v>
      </c>
      <c r="J13" s="97"/>
    </row>
    <row r="14" spans="1:10" s="12" customFormat="1" ht="30" customHeight="1" x14ac:dyDescent="0.15">
      <c r="A14" s="88">
        <v>11</v>
      </c>
      <c r="B14" s="160" t="s">
        <v>152</v>
      </c>
      <c r="C14" s="155" t="s">
        <v>153</v>
      </c>
      <c r="D14" s="154">
        <v>55200000</v>
      </c>
      <c r="E14" s="156">
        <v>44923</v>
      </c>
      <c r="F14" s="156">
        <v>44928</v>
      </c>
      <c r="G14" s="156">
        <v>45289</v>
      </c>
      <c r="H14" s="156">
        <v>45199</v>
      </c>
      <c r="I14" s="156">
        <v>45203</v>
      </c>
      <c r="J14" s="97"/>
    </row>
    <row r="15" spans="1:10" s="12" customFormat="1" ht="30" customHeight="1" thickBot="1" x14ac:dyDescent="0.2">
      <c r="A15" s="93">
        <v>12</v>
      </c>
      <c r="B15" s="161" t="s">
        <v>154</v>
      </c>
      <c r="C15" s="162" t="s">
        <v>125</v>
      </c>
      <c r="D15" s="163">
        <v>24200000</v>
      </c>
      <c r="E15" s="164">
        <v>44956</v>
      </c>
      <c r="F15" s="164">
        <v>44958</v>
      </c>
      <c r="G15" s="164">
        <v>45289</v>
      </c>
      <c r="H15" s="94">
        <v>45199</v>
      </c>
      <c r="I15" s="94">
        <v>45203</v>
      </c>
      <c r="J15" s="98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="115" zoomScaleNormal="115" workbookViewId="0">
      <selection activeCell="A16" sqref="A16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5" t="s">
        <v>190</v>
      </c>
      <c r="C1" s="225"/>
      <c r="D1" s="225"/>
      <c r="E1" s="225"/>
      <c r="F1" s="225"/>
      <c r="G1" s="225"/>
      <c r="H1" s="225"/>
      <c r="I1" s="225"/>
      <c r="J1" s="225"/>
    </row>
    <row r="2" spans="1:12" ht="26.25" thickBot="1" x14ac:dyDescent="0.2">
      <c r="B2" s="226" t="s">
        <v>21</v>
      </c>
      <c r="C2" s="226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06" customFormat="1" ht="24.75" customHeight="1" x14ac:dyDescent="0.15">
      <c r="A4" s="103">
        <v>1</v>
      </c>
      <c r="B4" s="175" t="s">
        <v>21</v>
      </c>
      <c r="C4" s="173" t="s">
        <v>135</v>
      </c>
      <c r="D4" s="171" t="s">
        <v>136</v>
      </c>
      <c r="E4" s="172">
        <v>6600000</v>
      </c>
      <c r="F4" s="176"/>
      <c r="G4" s="176">
        <v>550000</v>
      </c>
      <c r="H4" s="104"/>
      <c r="I4" s="104">
        <f>G4</f>
        <v>550000</v>
      </c>
      <c r="J4" s="105" t="s">
        <v>189</v>
      </c>
    </row>
    <row r="5" spans="1:12" s="106" customFormat="1" ht="24.75" customHeight="1" x14ac:dyDescent="0.15">
      <c r="A5" s="103">
        <v>2</v>
      </c>
      <c r="B5" s="175" t="s">
        <v>21</v>
      </c>
      <c r="C5" s="173" t="s">
        <v>137</v>
      </c>
      <c r="D5" s="171" t="s">
        <v>138</v>
      </c>
      <c r="E5" s="172">
        <v>3310200</v>
      </c>
      <c r="F5" s="176"/>
      <c r="G5" s="176">
        <v>237910</v>
      </c>
      <c r="H5" s="104"/>
      <c r="I5" s="104">
        <f>G5</f>
        <v>237910</v>
      </c>
      <c r="J5" s="177" t="s">
        <v>189</v>
      </c>
    </row>
    <row r="6" spans="1:12" s="106" customFormat="1" ht="24.75" customHeight="1" x14ac:dyDescent="0.15">
      <c r="A6" s="103">
        <v>3</v>
      </c>
      <c r="B6" s="175" t="s">
        <v>21</v>
      </c>
      <c r="C6" s="173" t="s">
        <v>139</v>
      </c>
      <c r="D6" s="171" t="s">
        <v>138</v>
      </c>
      <c r="E6" s="172">
        <v>7101600</v>
      </c>
      <c r="F6" s="176"/>
      <c r="G6" s="176">
        <v>591800</v>
      </c>
      <c r="H6" s="104"/>
      <c r="I6" s="104">
        <f>G6</f>
        <v>591800</v>
      </c>
      <c r="J6" s="177" t="s">
        <v>189</v>
      </c>
    </row>
    <row r="7" spans="1:12" s="106" customFormat="1" ht="24.75" customHeight="1" x14ac:dyDescent="0.15">
      <c r="A7" s="103">
        <v>4</v>
      </c>
      <c r="B7" s="175" t="s">
        <v>21</v>
      </c>
      <c r="C7" s="173" t="s">
        <v>140</v>
      </c>
      <c r="D7" s="170" t="s">
        <v>134</v>
      </c>
      <c r="E7" s="169">
        <v>3240000</v>
      </c>
      <c r="F7" s="176"/>
      <c r="G7" s="176">
        <v>270000</v>
      </c>
      <c r="H7" s="104"/>
      <c r="I7" s="104">
        <f t="shared" ref="I7:I12" si="0">G7</f>
        <v>270000</v>
      </c>
      <c r="J7" s="177" t="s">
        <v>189</v>
      </c>
    </row>
    <row r="8" spans="1:12" s="106" customFormat="1" ht="24.75" customHeight="1" x14ac:dyDescent="0.15">
      <c r="A8" s="103">
        <v>5</v>
      </c>
      <c r="B8" s="175" t="s">
        <v>21</v>
      </c>
      <c r="C8" s="173" t="s">
        <v>141</v>
      </c>
      <c r="D8" s="170" t="s">
        <v>134</v>
      </c>
      <c r="E8" s="169">
        <v>1200000</v>
      </c>
      <c r="F8" s="176"/>
      <c r="G8" s="176">
        <v>100000</v>
      </c>
      <c r="H8" s="104"/>
      <c r="I8" s="104">
        <f t="shared" si="0"/>
        <v>100000</v>
      </c>
      <c r="J8" s="177" t="s">
        <v>189</v>
      </c>
    </row>
    <row r="9" spans="1:12" s="106" customFormat="1" ht="24.75" customHeight="1" x14ac:dyDescent="0.15">
      <c r="A9" s="103">
        <v>6</v>
      </c>
      <c r="B9" s="175" t="s">
        <v>21</v>
      </c>
      <c r="C9" s="173" t="s">
        <v>142</v>
      </c>
      <c r="D9" s="171" t="s">
        <v>143</v>
      </c>
      <c r="E9" s="172">
        <v>2772000</v>
      </c>
      <c r="F9" s="176"/>
      <c r="G9" s="176">
        <v>231000</v>
      </c>
      <c r="H9" s="104"/>
      <c r="I9" s="104">
        <f t="shared" si="0"/>
        <v>231000</v>
      </c>
      <c r="J9" s="177" t="s">
        <v>189</v>
      </c>
    </row>
    <row r="10" spans="1:12" s="106" customFormat="1" ht="24.75" customHeight="1" x14ac:dyDescent="0.15">
      <c r="A10" s="103">
        <v>7</v>
      </c>
      <c r="B10" s="175" t="s">
        <v>21</v>
      </c>
      <c r="C10" s="173" t="s">
        <v>144</v>
      </c>
      <c r="D10" s="170" t="s">
        <v>145</v>
      </c>
      <c r="E10" s="169">
        <v>2772000</v>
      </c>
      <c r="F10" s="176"/>
      <c r="G10" s="176">
        <v>231000</v>
      </c>
      <c r="H10" s="104"/>
      <c r="I10" s="104">
        <f t="shared" si="0"/>
        <v>231000</v>
      </c>
      <c r="J10" s="177" t="s">
        <v>189</v>
      </c>
      <c r="L10" s="107"/>
    </row>
    <row r="11" spans="1:12" s="106" customFormat="1" ht="24.75" customHeight="1" x14ac:dyDescent="0.15">
      <c r="A11" s="103">
        <v>8</v>
      </c>
      <c r="B11" s="175" t="s">
        <v>21</v>
      </c>
      <c r="C11" s="173" t="s">
        <v>146</v>
      </c>
      <c r="D11" s="171" t="s">
        <v>147</v>
      </c>
      <c r="E11" s="172">
        <v>11926560</v>
      </c>
      <c r="F11" s="176"/>
      <c r="G11" s="176">
        <v>993880</v>
      </c>
      <c r="H11" s="104"/>
      <c r="I11" s="104">
        <f t="shared" si="0"/>
        <v>993880</v>
      </c>
      <c r="J11" s="177" t="s">
        <v>189</v>
      </c>
    </row>
    <row r="12" spans="1:12" s="106" customFormat="1" ht="24.75" customHeight="1" x14ac:dyDescent="0.15">
      <c r="A12" s="103">
        <v>9</v>
      </c>
      <c r="B12" s="175" t="s">
        <v>21</v>
      </c>
      <c r="C12" s="174" t="s">
        <v>148</v>
      </c>
      <c r="D12" s="170" t="s">
        <v>149</v>
      </c>
      <c r="E12" s="169">
        <v>2640000</v>
      </c>
      <c r="F12" s="176"/>
      <c r="G12" s="176">
        <v>220000</v>
      </c>
      <c r="H12" s="104"/>
      <c r="I12" s="104">
        <f t="shared" si="0"/>
        <v>220000</v>
      </c>
      <c r="J12" s="177" t="s">
        <v>189</v>
      </c>
    </row>
    <row r="13" spans="1:12" s="106" customFormat="1" ht="24.75" customHeight="1" x14ac:dyDescent="0.15">
      <c r="A13" s="103">
        <v>10</v>
      </c>
      <c r="B13" s="175" t="s">
        <v>155</v>
      </c>
      <c r="C13" s="174" t="s">
        <v>150</v>
      </c>
      <c r="D13" s="170" t="s">
        <v>151</v>
      </c>
      <c r="E13" s="169">
        <v>914222400</v>
      </c>
      <c r="F13" s="176"/>
      <c r="G13" s="176">
        <v>68314800</v>
      </c>
      <c r="H13" s="104"/>
      <c r="I13" s="104">
        <f>G13</f>
        <v>68314800</v>
      </c>
      <c r="J13" s="177" t="s">
        <v>189</v>
      </c>
    </row>
    <row r="14" spans="1:12" s="106" customFormat="1" ht="24.75" customHeight="1" x14ac:dyDescent="0.15">
      <c r="A14" s="103">
        <v>11</v>
      </c>
      <c r="B14" s="175" t="s">
        <v>156</v>
      </c>
      <c r="C14" s="174" t="s">
        <v>157</v>
      </c>
      <c r="D14" s="170" t="s">
        <v>153</v>
      </c>
      <c r="E14" s="169">
        <v>55200000</v>
      </c>
      <c r="F14" s="176"/>
      <c r="G14" s="176">
        <v>3456000</v>
      </c>
      <c r="H14" s="104"/>
      <c r="I14" s="104">
        <f>G14</f>
        <v>3456000</v>
      </c>
      <c r="J14" s="177" t="s">
        <v>189</v>
      </c>
    </row>
    <row r="15" spans="1:12" s="106" customFormat="1" ht="24.75" customHeight="1" thickBot="1" x14ac:dyDescent="0.2">
      <c r="A15" s="130">
        <v>12</v>
      </c>
      <c r="B15" s="186" t="s">
        <v>156</v>
      </c>
      <c r="C15" s="183" t="s">
        <v>154</v>
      </c>
      <c r="D15" s="184" t="s">
        <v>125</v>
      </c>
      <c r="E15" s="185">
        <v>24200000</v>
      </c>
      <c r="F15" s="187"/>
      <c r="G15" s="187">
        <v>1980000</v>
      </c>
      <c r="H15" s="108"/>
      <c r="I15" s="108">
        <f>G15</f>
        <v>1980000</v>
      </c>
      <c r="J15" s="142" t="s">
        <v>189</v>
      </c>
    </row>
    <row r="16" spans="1:12" x14ac:dyDescent="0.15">
      <c r="B16" s="101"/>
      <c r="C16" s="102"/>
      <c r="D16" s="101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zoomScaleNormal="100" workbookViewId="0">
      <selection activeCell="A51" sqref="A51:A57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21" t="s">
        <v>191</v>
      </c>
      <c r="B1" s="221"/>
      <c r="C1" s="221"/>
      <c r="D1" s="221"/>
      <c r="E1" s="221"/>
    </row>
    <row r="2" spans="1:5" ht="26.25" thickBot="1" x14ac:dyDescent="0.2">
      <c r="A2" s="110" t="s">
        <v>33</v>
      </c>
      <c r="B2" s="110"/>
      <c r="C2" s="109"/>
      <c r="D2" s="109"/>
      <c r="E2" s="111" t="s">
        <v>32</v>
      </c>
    </row>
    <row r="3" spans="1:5" ht="21" customHeight="1" x14ac:dyDescent="0.15">
      <c r="A3" s="233" t="s">
        <v>31</v>
      </c>
      <c r="B3" s="119" t="s">
        <v>30</v>
      </c>
      <c r="C3" s="236" t="s">
        <v>192</v>
      </c>
      <c r="D3" s="231"/>
      <c r="E3" s="232"/>
    </row>
    <row r="4" spans="1:5" ht="21" customHeight="1" x14ac:dyDescent="0.15">
      <c r="A4" s="234"/>
      <c r="B4" s="28" t="s">
        <v>29</v>
      </c>
      <c r="C4" s="124">
        <v>1000000</v>
      </c>
      <c r="D4" s="28" t="s">
        <v>112</v>
      </c>
      <c r="E4" s="126">
        <v>970000</v>
      </c>
    </row>
    <row r="5" spans="1:5" ht="21" customHeight="1" x14ac:dyDescent="0.15">
      <c r="A5" s="234"/>
      <c r="B5" s="28" t="s">
        <v>28</v>
      </c>
      <c r="C5" s="95">
        <f>E4/C4</f>
        <v>0.97</v>
      </c>
      <c r="D5" s="28" t="s">
        <v>27</v>
      </c>
      <c r="E5" s="120">
        <f>E4</f>
        <v>970000</v>
      </c>
    </row>
    <row r="6" spans="1:5" ht="21" customHeight="1" x14ac:dyDescent="0.15">
      <c r="A6" s="234"/>
      <c r="B6" s="28" t="s">
        <v>26</v>
      </c>
      <c r="C6" s="168" t="s">
        <v>193</v>
      </c>
      <c r="D6" s="28" t="s">
        <v>113</v>
      </c>
      <c r="E6" s="168" t="s">
        <v>194</v>
      </c>
    </row>
    <row r="7" spans="1:5" ht="21" customHeight="1" x14ac:dyDescent="0.15">
      <c r="A7" s="234"/>
      <c r="B7" s="28" t="s">
        <v>25</v>
      </c>
      <c r="C7" s="19" t="s">
        <v>128</v>
      </c>
      <c r="D7" s="28" t="s">
        <v>114</v>
      </c>
      <c r="E7" s="178" t="s">
        <v>194</v>
      </c>
    </row>
    <row r="8" spans="1:5" ht="21" customHeight="1" x14ac:dyDescent="0.15">
      <c r="A8" s="234"/>
      <c r="B8" s="28" t="s">
        <v>24</v>
      </c>
      <c r="C8" s="19" t="s">
        <v>129</v>
      </c>
      <c r="D8" s="28" t="s">
        <v>23</v>
      </c>
      <c r="E8" s="179" t="s">
        <v>195</v>
      </c>
    </row>
    <row r="9" spans="1:5" ht="21" customHeight="1" thickBot="1" x14ac:dyDescent="0.2">
      <c r="A9" s="235"/>
      <c r="B9" s="122" t="s">
        <v>22</v>
      </c>
      <c r="C9" s="123" t="s">
        <v>130</v>
      </c>
      <c r="D9" s="122" t="s">
        <v>121</v>
      </c>
      <c r="E9" s="152" t="s">
        <v>196</v>
      </c>
    </row>
    <row r="10" spans="1:5" ht="14.25" thickBot="1" x14ac:dyDescent="0.2"/>
    <row r="11" spans="1:5" ht="21" customHeight="1" x14ac:dyDescent="0.15">
      <c r="A11" s="227" t="s">
        <v>31</v>
      </c>
      <c r="B11" s="127" t="s">
        <v>30</v>
      </c>
      <c r="C11" s="230" t="s">
        <v>197</v>
      </c>
      <c r="D11" s="231"/>
      <c r="E11" s="232"/>
    </row>
    <row r="12" spans="1:5" ht="21" customHeight="1" x14ac:dyDescent="0.15">
      <c r="A12" s="228"/>
      <c r="B12" s="128" t="s">
        <v>29</v>
      </c>
      <c r="C12" s="124">
        <v>1150000</v>
      </c>
      <c r="D12" s="28" t="s">
        <v>112</v>
      </c>
      <c r="E12" s="212">
        <v>1100000</v>
      </c>
    </row>
    <row r="13" spans="1:5" ht="21" customHeight="1" x14ac:dyDescent="0.15">
      <c r="A13" s="228"/>
      <c r="B13" s="128" t="s">
        <v>28</v>
      </c>
      <c r="C13" s="95">
        <f>E12/C12</f>
        <v>0.95652173913043481</v>
      </c>
      <c r="D13" s="28" t="s">
        <v>27</v>
      </c>
      <c r="E13" s="120">
        <f>E12</f>
        <v>1100000</v>
      </c>
    </row>
    <row r="14" spans="1:5" ht="21" customHeight="1" x14ac:dyDescent="0.15">
      <c r="A14" s="228"/>
      <c r="B14" s="128" t="s">
        <v>26</v>
      </c>
      <c r="C14" s="168" t="s">
        <v>198</v>
      </c>
      <c r="D14" s="28" t="s">
        <v>113</v>
      </c>
      <c r="E14" s="178" t="s">
        <v>194</v>
      </c>
    </row>
    <row r="15" spans="1:5" ht="21" customHeight="1" x14ac:dyDescent="0.15">
      <c r="A15" s="228"/>
      <c r="B15" s="128" t="s">
        <v>25</v>
      </c>
      <c r="C15" s="19" t="s">
        <v>133</v>
      </c>
      <c r="D15" s="28" t="s">
        <v>114</v>
      </c>
      <c r="E15" s="178" t="s">
        <v>194</v>
      </c>
    </row>
    <row r="16" spans="1:5" ht="21" customHeight="1" x14ac:dyDescent="0.15">
      <c r="A16" s="228"/>
      <c r="B16" s="128" t="s">
        <v>24</v>
      </c>
      <c r="C16" s="19" t="s">
        <v>129</v>
      </c>
      <c r="D16" s="28" t="s">
        <v>23</v>
      </c>
      <c r="E16" s="179" t="s">
        <v>199</v>
      </c>
    </row>
    <row r="17" spans="1:5" ht="21" customHeight="1" thickBot="1" x14ac:dyDescent="0.2">
      <c r="A17" s="229"/>
      <c r="B17" s="129" t="s">
        <v>22</v>
      </c>
      <c r="C17" s="123" t="s">
        <v>130</v>
      </c>
      <c r="D17" s="122" t="s">
        <v>121</v>
      </c>
      <c r="E17" s="125" t="s">
        <v>200</v>
      </c>
    </row>
    <row r="18" spans="1:5" ht="14.25" thickBot="1" x14ac:dyDescent="0.2"/>
    <row r="19" spans="1:5" ht="21" customHeight="1" x14ac:dyDescent="0.15">
      <c r="A19" s="227" t="s">
        <v>31</v>
      </c>
      <c r="B19" s="127" t="s">
        <v>30</v>
      </c>
      <c r="C19" s="230" t="s">
        <v>201</v>
      </c>
      <c r="D19" s="231"/>
      <c r="E19" s="232"/>
    </row>
    <row r="20" spans="1:5" ht="21" customHeight="1" x14ac:dyDescent="0.15">
      <c r="A20" s="228"/>
      <c r="B20" s="128" t="s">
        <v>29</v>
      </c>
      <c r="C20" s="124">
        <v>5000000</v>
      </c>
      <c r="D20" s="28" t="s">
        <v>112</v>
      </c>
      <c r="E20" s="126">
        <v>4850000</v>
      </c>
    </row>
    <row r="21" spans="1:5" ht="21" customHeight="1" x14ac:dyDescent="0.15">
      <c r="A21" s="228"/>
      <c r="B21" s="128" t="s">
        <v>28</v>
      </c>
      <c r="C21" s="95">
        <f>E20/C20</f>
        <v>0.97</v>
      </c>
      <c r="D21" s="28" t="s">
        <v>27</v>
      </c>
      <c r="E21" s="120">
        <f>E20</f>
        <v>4850000</v>
      </c>
    </row>
    <row r="22" spans="1:5" ht="21" customHeight="1" x14ac:dyDescent="0.15">
      <c r="A22" s="228"/>
      <c r="B22" s="128" t="s">
        <v>26</v>
      </c>
      <c r="C22" s="23" t="s">
        <v>202</v>
      </c>
      <c r="D22" s="28" t="s">
        <v>113</v>
      </c>
      <c r="E22" s="121" t="s">
        <v>203</v>
      </c>
    </row>
    <row r="23" spans="1:5" ht="21" customHeight="1" x14ac:dyDescent="0.15">
      <c r="A23" s="228"/>
      <c r="B23" s="128" t="s">
        <v>25</v>
      </c>
      <c r="C23" s="19" t="s">
        <v>128</v>
      </c>
      <c r="D23" s="28" t="s">
        <v>114</v>
      </c>
      <c r="E23" s="178" t="s">
        <v>194</v>
      </c>
    </row>
    <row r="24" spans="1:5" ht="21" customHeight="1" x14ac:dyDescent="0.15">
      <c r="A24" s="228"/>
      <c r="B24" s="128" t="s">
        <v>24</v>
      </c>
      <c r="C24" s="19" t="s">
        <v>129</v>
      </c>
      <c r="D24" s="28" t="s">
        <v>23</v>
      </c>
      <c r="E24" s="179" t="s">
        <v>204</v>
      </c>
    </row>
    <row r="25" spans="1:5" ht="21" customHeight="1" thickBot="1" x14ac:dyDescent="0.2">
      <c r="A25" s="229"/>
      <c r="B25" s="129" t="s">
        <v>22</v>
      </c>
      <c r="C25" s="123" t="s">
        <v>130</v>
      </c>
      <c r="D25" s="122" t="s">
        <v>121</v>
      </c>
      <c r="E25" s="125" t="s">
        <v>205</v>
      </c>
    </row>
    <row r="26" spans="1:5" ht="14.25" thickBot="1" x14ac:dyDescent="0.2"/>
    <row r="27" spans="1:5" s="165" customFormat="1" ht="21" customHeight="1" x14ac:dyDescent="0.15">
      <c r="A27" s="227" t="s">
        <v>31</v>
      </c>
      <c r="B27" s="127" t="s">
        <v>30</v>
      </c>
      <c r="C27" s="230" t="s">
        <v>206</v>
      </c>
      <c r="D27" s="231"/>
      <c r="E27" s="232"/>
    </row>
    <row r="28" spans="1:5" s="165" customFormat="1" ht="21" customHeight="1" x14ac:dyDescent="0.15">
      <c r="A28" s="228"/>
      <c r="B28" s="128" t="s">
        <v>29</v>
      </c>
      <c r="C28" s="124">
        <v>2000000</v>
      </c>
      <c r="D28" s="28" t="s">
        <v>112</v>
      </c>
      <c r="E28" s="126">
        <v>1800000</v>
      </c>
    </row>
    <row r="29" spans="1:5" s="165" customFormat="1" ht="21" customHeight="1" x14ac:dyDescent="0.15">
      <c r="A29" s="228"/>
      <c r="B29" s="128" t="s">
        <v>28</v>
      </c>
      <c r="C29" s="95">
        <f>E28/C28</f>
        <v>0.9</v>
      </c>
      <c r="D29" s="28" t="s">
        <v>27</v>
      </c>
      <c r="E29" s="120">
        <f>E28</f>
        <v>1800000</v>
      </c>
    </row>
    <row r="30" spans="1:5" s="165" customFormat="1" ht="21" customHeight="1" x14ac:dyDescent="0.15">
      <c r="A30" s="228"/>
      <c r="B30" s="128" t="s">
        <v>26</v>
      </c>
      <c r="C30" s="168" t="s">
        <v>207</v>
      </c>
      <c r="D30" s="28" t="s">
        <v>113</v>
      </c>
      <c r="E30" s="178" t="s">
        <v>208</v>
      </c>
    </row>
    <row r="31" spans="1:5" s="165" customFormat="1" ht="21" customHeight="1" x14ac:dyDescent="0.15">
      <c r="A31" s="228"/>
      <c r="B31" s="128" t="s">
        <v>25</v>
      </c>
      <c r="C31" s="19" t="s">
        <v>127</v>
      </c>
      <c r="D31" s="28" t="s">
        <v>114</v>
      </c>
      <c r="E31" s="178" t="s">
        <v>209</v>
      </c>
    </row>
    <row r="32" spans="1:5" s="165" customFormat="1" ht="21" customHeight="1" x14ac:dyDescent="0.15">
      <c r="A32" s="228"/>
      <c r="B32" s="128" t="s">
        <v>24</v>
      </c>
      <c r="C32" s="19" t="s">
        <v>129</v>
      </c>
      <c r="D32" s="28" t="s">
        <v>23</v>
      </c>
      <c r="E32" s="179" t="s">
        <v>210</v>
      </c>
    </row>
    <row r="33" spans="1:5" s="165" customFormat="1" ht="21" customHeight="1" thickBot="1" x14ac:dyDescent="0.2">
      <c r="A33" s="229"/>
      <c r="B33" s="129" t="s">
        <v>22</v>
      </c>
      <c r="C33" s="123" t="s">
        <v>130</v>
      </c>
      <c r="D33" s="122" t="s">
        <v>121</v>
      </c>
      <c r="E33" s="125" t="s">
        <v>211</v>
      </c>
    </row>
    <row r="34" spans="1:5" ht="14.25" thickBot="1" x14ac:dyDescent="0.2"/>
    <row r="35" spans="1:5" s="165" customFormat="1" ht="21" customHeight="1" x14ac:dyDescent="0.15">
      <c r="A35" s="227" t="s">
        <v>31</v>
      </c>
      <c r="B35" s="127" t="s">
        <v>30</v>
      </c>
      <c r="C35" s="230" t="s">
        <v>212</v>
      </c>
      <c r="D35" s="231"/>
      <c r="E35" s="232"/>
    </row>
    <row r="36" spans="1:5" s="165" customFormat="1" ht="21" customHeight="1" x14ac:dyDescent="0.15">
      <c r="A36" s="228"/>
      <c r="B36" s="128" t="s">
        <v>29</v>
      </c>
      <c r="C36" s="124">
        <v>1224000</v>
      </c>
      <c r="D36" s="28" t="s">
        <v>112</v>
      </c>
      <c r="E36" s="126">
        <v>1090000</v>
      </c>
    </row>
    <row r="37" spans="1:5" s="165" customFormat="1" ht="21" customHeight="1" x14ac:dyDescent="0.15">
      <c r="A37" s="228"/>
      <c r="B37" s="128" t="s">
        <v>28</v>
      </c>
      <c r="C37" s="95">
        <f>E36/C36</f>
        <v>0.89052287581699341</v>
      </c>
      <c r="D37" s="28" t="s">
        <v>27</v>
      </c>
      <c r="E37" s="120">
        <f>E36</f>
        <v>1090000</v>
      </c>
    </row>
    <row r="38" spans="1:5" s="165" customFormat="1" ht="21" customHeight="1" x14ac:dyDescent="0.15">
      <c r="A38" s="228"/>
      <c r="B38" s="128" t="s">
        <v>26</v>
      </c>
      <c r="C38" s="168" t="s">
        <v>213</v>
      </c>
      <c r="D38" s="28" t="s">
        <v>214</v>
      </c>
      <c r="E38" s="178" t="s">
        <v>215</v>
      </c>
    </row>
    <row r="39" spans="1:5" s="165" customFormat="1" ht="21" customHeight="1" x14ac:dyDescent="0.15">
      <c r="A39" s="228"/>
      <c r="B39" s="128" t="s">
        <v>25</v>
      </c>
      <c r="C39" s="19" t="s">
        <v>127</v>
      </c>
      <c r="D39" s="28" t="s">
        <v>114</v>
      </c>
      <c r="E39" s="178" t="s">
        <v>216</v>
      </c>
    </row>
    <row r="40" spans="1:5" s="165" customFormat="1" ht="21" customHeight="1" x14ac:dyDescent="0.15">
      <c r="A40" s="228"/>
      <c r="B40" s="128" t="s">
        <v>24</v>
      </c>
      <c r="C40" s="19" t="s">
        <v>129</v>
      </c>
      <c r="D40" s="28" t="s">
        <v>23</v>
      </c>
      <c r="E40" s="179" t="s">
        <v>217</v>
      </c>
    </row>
    <row r="41" spans="1:5" s="165" customFormat="1" ht="21" customHeight="1" thickBot="1" x14ac:dyDescent="0.2">
      <c r="A41" s="229"/>
      <c r="B41" s="129" t="s">
        <v>22</v>
      </c>
      <c r="C41" s="123" t="s">
        <v>130</v>
      </c>
      <c r="D41" s="122" t="s">
        <v>121</v>
      </c>
      <c r="E41" s="125" t="s">
        <v>218</v>
      </c>
    </row>
    <row r="42" spans="1:5" ht="14.25" thickBot="1" x14ac:dyDescent="0.2"/>
    <row r="43" spans="1:5" s="165" customFormat="1" ht="21" customHeight="1" x14ac:dyDescent="0.15">
      <c r="A43" s="227" t="s">
        <v>31</v>
      </c>
      <c r="B43" s="127" t="s">
        <v>30</v>
      </c>
      <c r="C43" s="230" t="s">
        <v>219</v>
      </c>
      <c r="D43" s="231"/>
      <c r="E43" s="232"/>
    </row>
    <row r="44" spans="1:5" s="165" customFormat="1" ht="21" customHeight="1" x14ac:dyDescent="0.15">
      <c r="A44" s="228"/>
      <c r="B44" s="128" t="s">
        <v>29</v>
      </c>
      <c r="C44" s="124">
        <v>780000</v>
      </c>
      <c r="D44" s="28" t="s">
        <v>112</v>
      </c>
      <c r="E44" s="126">
        <v>680000</v>
      </c>
    </row>
    <row r="45" spans="1:5" s="165" customFormat="1" ht="21" customHeight="1" x14ac:dyDescent="0.15">
      <c r="A45" s="228"/>
      <c r="B45" s="128" t="s">
        <v>28</v>
      </c>
      <c r="C45" s="95">
        <f>E44/C44</f>
        <v>0.87179487179487181</v>
      </c>
      <c r="D45" s="28" t="s">
        <v>27</v>
      </c>
      <c r="E45" s="120">
        <f>E44</f>
        <v>680000</v>
      </c>
    </row>
    <row r="46" spans="1:5" s="165" customFormat="1" ht="21" customHeight="1" x14ac:dyDescent="0.15">
      <c r="A46" s="228"/>
      <c r="B46" s="128" t="s">
        <v>26</v>
      </c>
      <c r="C46" s="168" t="s">
        <v>220</v>
      </c>
      <c r="D46" s="28" t="s">
        <v>113</v>
      </c>
      <c r="E46" s="178" t="s">
        <v>221</v>
      </c>
    </row>
    <row r="47" spans="1:5" s="165" customFormat="1" ht="21" customHeight="1" x14ac:dyDescent="0.15">
      <c r="A47" s="228"/>
      <c r="B47" s="128" t="s">
        <v>25</v>
      </c>
      <c r="C47" s="19" t="s">
        <v>127</v>
      </c>
      <c r="D47" s="28" t="s">
        <v>114</v>
      </c>
      <c r="E47" s="178" t="s">
        <v>222</v>
      </c>
    </row>
    <row r="48" spans="1:5" s="165" customFormat="1" ht="21" customHeight="1" x14ac:dyDescent="0.15">
      <c r="A48" s="228"/>
      <c r="B48" s="128" t="s">
        <v>24</v>
      </c>
      <c r="C48" s="19" t="s">
        <v>129</v>
      </c>
      <c r="D48" s="28" t="s">
        <v>23</v>
      </c>
      <c r="E48" s="179" t="s">
        <v>223</v>
      </c>
    </row>
    <row r="49" spans="1:5" s="165" customFormat="1" ht="21" customHeight="1" thickBot="1" x14ac:dyDescent="0.2">
      <c r="A49" s="229"/>
      <c r="B49" s="129" t="s">
        <v>22</v>
      </c>
      <c r="C49" s="123" t="s">
        <v>130</v>
      </c>
      <c r="D49" s="122" t="s">
        <v>121</v>
      </c>
      <c r="E49" s="125" t="s">
        <v>224</v>
      </c>
    </row>
    <row r="50" spans="1:5" ht="14.25" thickBot="1" x14ac:dyDescent="0.2"/>
    <row r="51" spans="1:5" s="165" customFormat="1" ht="21" customHeight="1" x14ac:dyDescent="0.15">
      <c r="A51" s="227" t="s">
        <v>31</v>
      </c>
      <c r="B51" s="127" t="s">
        <v>30</v>
      </c>
      <c r="C51" s="230" t="s">
        <v>225</v>
      </c>
      <c r="D51" s="231"/>
      <c r="E51" s="232"/>
    </row>
    <row r="52" spans="1:5" s="165" customFormat="1" ht="21" customHeight="1" x14ac:dyDescent="0.15">
      <c r="A52" s="228"/>
      <c r="B52" s="128" t="s">
        <v>29</v>
      </c>
      <c r="C52" s="124">
        <v>2167000</v>
      </c>
      <c r="D52" s="28" t="s">
        <v>112</v>
      </c>
      <c r="E52" s="126">
        <v>1840000</v>
      </c>
    </row>
    <row r="53" spans="1:5" s="165" customFormat="1" ht="21" customHeight="1" x14ac:dyDescent="0.15">
      <c r="A53" s="228"/>
      <c r="B53" s="128" t="s">
        <v>28</v>
      </c>
      <c r="C53" s="95">
        <f>E52/C52</f>
        <v>0.84910013844024002</v>
      </c>
      <c r="D53" s="28" t="s">
        <v>27</v>
      </c>
      <c r="E53" s="120">
        <f>E52</f>
        <v>1840000</v>
      </c>
    </row>
    <row r="54" spans="1:5" s="165" customFormat="1" ht="21" customHeight="1" x14ac:dyDescent="0.15">
      <c r="A54" s="228"/>
      <c r="B54" s="128" t="s">
        <v>26</v>
      </c>
      <c r="C54" s="168" t="s">
        <v>226</v>
      </c>
      <c r="D54" s="28" t="s">
        <v>113</v>
      </c>
      <c r="E54" s="178" t="s">
        <v>227</v>
      </c>
    </row>
    <row r="55" spans="1:5" s="165" customFormat="1" ht="21" customHeight="1" x14ac:dyDescent="0.15">
      <c r="A55" s="228"/>
      <c r="B55" s="128" t="s">
        <v>25</v>
      </c>
      <c r="C55" s="19" t="s">
        <v>127</v>
      </c>
      <c r="D55" s="28" t="s">
        <v>114</v>
      </c>
      <c r="E55" s="178" t="s">
        <v>228</v>
      </c>
    </row>
    <row r="56" spans="1:5" s="165" customFormat="1" ht="21" customHeight="1" x14ac:dyDescent="0.15">
      <c r="A56" s="228"/>
      <c r="B56" s="128" t="s">
        <v>24</v>
      </c>
      <c r="C56" s="19" t="s">
        <v>129</v>
      </c>
      <c r="D56" s="28" t="s">
        <v>23</v>
      </c>
      <c r="E56" s="179" t="s">
        <v>229</v>
      </c>
    </row>
    <row r="57" spans="1:5" s="165" customFormat="1" ht="21" customHeight="1" thickBot="1" x14ac:dyDescent="0.2">
      <c r="A57" s="229"/>
      <c r="B57" s="129" t="s">
        <v>22</v>
      </c>
      <c r="C57" s="123" t="s">
        <v>130</v>
      </c>
      <c r="D57" s="122" t="s">
        <v>121</v>
      </c>
      <c r="E57" s="125" t="s">
        <v>230</v>
      </c>
    </row>
  </sheetData>
  <mergeCells count="15">
    <mergeCell ref="A43:A49"/>
    <mergeCell ref="C43:E43"/>
    <mergeCell ref="A51:A57"/>
    <mergeCell ref="C51:E51"/>
    <mergeCell ref="A1:E1"/>
    <mergeCell ref="A3:A9"/>
    <mergeCell ref="C3:E3"/>
    <mergeCell ref="A11:A17"/>
    <mergeCell ref="C11:E11"/>
    <mergeCell ref="A35:A41"/>
    <mergeCell ref="C35:E35"/>
    <mergeCell ref="A27:A33"/>
    <mergeCell ref="C27:E27"/>
    <mergeCell ref="A19:A25"/>
    <mergeCell ref="C19:E1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2"/>
  <sheetViews>
    <sheetView topLeftCell="A70" zoomScale="85" zoomScaleNormal="85" workbookViewId="0">
      <selection activeCell="D8" sqref="D8:F8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21" t="s">
        <v>116</v>
      </c>
      <c r="B1" s="221"/>
      <c r="C1" s="221"/>
      <c r="D1" s="221"/>
      <c r="E1" s="221"/>
      <c r="F1" s="221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246" t="str">
        <f>계약현황공개!C3</f>
        <v>2023년 판코랜드 전문공연비 지급</v>
      </c>
      <c r="C3" s="247"/>
      <c r="D3" s="247"/>
      <c r="E3" s="247"/>
      <c r="F3" s="248"/>
    </row>
    <row r="4" spans="1:6" ht="25.5" customHeight="1" x14ac:dyDescent="0.15">
      <c r="A4" s="112" t="s">
        <v>43</v>
      </c>
      <c r="B4" s="249" t="s">
        <v>26</v>
      </c>
      <c r="C4" s="249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3"/>
      <c r="B5" s="250"/>
      <c r="C5" s="251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4"/>
      <c r="B6" s="87" t="str">
        <f>계약현황공개!C6</f>
        <v>2023.09.04.</v>
      </c>
      <c r="C6" s="86" t="s">
        <v>231</v>
      </c>
      <c r="D6" s="89">
        <f>계약현황공개!C4</f>
        <v>1000000</v>
      </c>
      <c r="E6" s="89">
        <f>계약현황공개!E4</f>
        <v>970000</v>
      </c>
      <c r="F6" s="90">
        <f>E6/D6</f>
        <v>0.97</v>
      </c>
    </row>
    <row r="7" spans="1:6" ht="25.5" customHeight="1" x14ac:dyDescent="0.15">
      <c r="A7" s="112" t="s">
        <v>23</v>
      </c>
      <c r="B7" s="75" t="s">
        <v>37</v>
      </c>
      <c r="C7" s="115" t="s">
        <v>119</v>
      </c>
      <c r="D7" s="116" t="s">
        <v>36</v>
      </c>
      <c r="E7" s="117"/>
      <c r="F7" s="118"/>
    </row>
    <row r="8" spans="1:6" ht="25.5" customHeight="1" x14ac:dyDescent="0.15">
      <c r="A8" s="114"/>
      <c r="B8" s="77" t="str">
        <f>계약현황공개!E8</f>
        <v>(SH)매직 엔터테인먼트</v>
      </c>
      <c r="C8" s="78" t="s">
        <v>232</v>
      </c>
      <c r="D8" s="252" t="str">
        <f>계약현황공개!E9</f>
        <v>경기도 성남시 수정구 제일로 137번길 7-4</v>
      </c>
      <c r="E8" s="253"/>
      <c r="F8" s="254"/>
    </row>
    <row r="9" spans="1:6" ht="25.5" customHeight="1" x14ac:dyDescent="0.15">
      <c r="A9" s="80" t="s">
        <v>120</v>
      </c>
      <c r="B9" s="240" t="s">
        <v>131</v>
      </c>
      <c r="C9" s="241"/>
      <c r="D9" s="241"/>
      <c r="E9" s="241"/>
      <c r="F9" s="242"/>
    </row>
    <row r="10" spans="1:6" ht="25.5" customHeight="1" x14ac:dyDescent="0.15">
      <c r="A10" s="80" t="s">
        <v>35</v>
      </c>
      <c r="B10" s="240" t="s">
        <v>132</v>
      </c>
      <c r="C10" s="241"/>
      <c r="D10" s="241"/>
      <c r="E10" s="241"/>
      <c r="F10" s="242"/>
    </row>
    <row r="11" spans="1:6" ht="25.5" customHeight="1" thickBot="1" x14ac:dyDescent="0.2">
      <c r="A11" s="79" t="s">
        <v>34</v>
      </c>
      <c r="B11" s="243"/>
      <c r="C11" s="244"/>
      <c r="D11" s="244"/>
      <c r="E11" s="244"/>
      <c r="F11" s="245"/>
    </row>
    <row r="12" spans="1:6" ht="15" thickTop="1" thickBot="1" x14ac:dyDescent="0.2"/>
    <row r="13" spans="1:6" ht="25.5" customHeight="1" thickTop="1" x14ac:dyDescent="0.15">
      <c r="A13" s="74" t="s">
        <v>44</v>
      </c>
      <c r="B13" s="246" t="str">
        <f>계약현황공개!C11</f>
        <v>2023년 판코랜드 운영을 위한 메타버스 맵 제작</v>
      </c>
      <c r="C13" s="247"/>
      <c r="D13" s="247"/>
      <c r="E13" s="247"/>
      <c r="F13" s="248"/>
    </row>
    <row r="14" spans="1:6" ht="25.5" customHeight="1" x14ac:dyDescent="0.15">
      <c r="A14" s="112" t="s">
        <v>43</v>
      </c>
      <c r="B14" s="249" t="s">
        <v>26</v>
      </c>
      <c r="C14" s="249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3"/>
      <c r="B15" s="250"/>
      <c r="C15" s="251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4"/>
      <c r="B16" s="87" t="str">
        <f>계약현황공개!C14</f>
        <v>2023.09.11.</v>
      </c>
      <c r="C16" s="86" t="s">
        <v>233</v>
      </c>
      <c r="D16" s="89">
        <f>계약현황공개!C12</f>
        <v>1150000</v>
      </c>
      <c r="E16" s="89">
        <f>계약현황공개!E12</f>
        <v>1100000</v>
      </c>
      <c r="F16" s="90">
        <f>E16/D16</f>
        <v>0.95652173913043481</v>
      </c>
    </row>
    <row r="17" spans="1:6" ht="25.5" customHeight="1" x14ac:dyDescent="0.15">
      <c r="A17" s="112" t="s">
        <v>23</v>
      </c>
      <c r="B17" s="75" t="s">
        <v>37</v>
      </c>
      <c r="C17" s="153" t="s">
        <v>119</v>
      </c>
      <c r="D17" s="116" t="s">
        <v>36</v>
      </c>
      <c r="E17" s="117"/>
      <c r="F17" s="118"/>
    </row>
    <row r="18" spans="1:6" ht="25.5" customHeight="1" x14ac:dyDescent="0.15">
      <c r="A18" s="114"/>
      <c r="B18" s="77" t="str">
        <f>계약현황공개!E16</f>
        <v>코리언클릭국제교육원</v>
      </c>
      <c r="C18" s="78" t="s">
        <v>234</v>
      </c>
      <c r="D18" s="252" t="str">
        <f>계약현황공개!E17</f>
        <v>경기도 고양시 덕양구 지도로103번길 61, 201동 803호</v>
      </c>
      <c r="E18" s="253"/>
      <c r="F18" s="254"/>
    </row>
    <row r="19" spans="1:6" ht="25.5" customHeight="1" x14ac:dyDescent="0.15">
      <c r="A19" s="80" t="s">
        <v>120</v>
      </c>
      <c r="B19" s="240" t="s">
        <v>131</v>
      </c>
      <c r="C19" s="241"/>
      <c r="D19" s="241"/>
      <c r="E19" s="241"/>
      <c r="F19" s="242"/>
    </row>
    <row r="20" spans="1:6" ht="25.5" customHeight="1" x14ac:dyDescent="0.15">
      <c r="A20" s="80" t="s">
        <v>35</v>
      </c>
      <c r="B20" s="240" t="s">
        <v>19</v>
      </c>
      <c r="C20" s="241"/>
      <c r="D20" s="241"/>
      <c r="E20" s="241"/>
      <c r="F20" s="242"/>
    </row>
    <row r="21" spans="1:6" ht="25.5" customHeight="1" thickBot="1" x14ac:dyDescent="0.2">
      <c r="A21" s="79" t="s">
        <v>34</v>
      </c>
      <c r="B21" s="243"/>
      <c r="C21" s="244"/>
      <c r="D21" s="244"/>
      <c r="E21" s="244"/>
      <c r="F21" s="245"/>
    </row>
    <row r="22" spans="1:6" ht="15" thickTop="1" thickBot="1" x14ac:dyDescent="0.2"/>
    <row r="23" spans="1:6" ht="25.5" customHeight="1" thickTop="1" x14ac:dyDescent="0.15">
      <c r="A23" s="74" t="s">
        <v>44</v>
      </c>
      <c r="B23" s="246" t="str">
        <f>계약현황공개!C19</f>
        <v>2023년 판코랜드 장비임차</v>
      </c>
      <c r="C23" s="247"/>
      <c r="D23" s="247"/>
      <c r="E23" s="247"/>
      <c r="F23" s="248"/>
    </row>
    <row r="24" spans="1:6" ht="25.5" customHeight="1" x14ac:dyDescent="0.15">
      <c r="A24" s="112" t="s">
        <v>43</v>
      </c>
      <c r="B24" s="249" t="s">
        <v>26</v>
      </c>
      <c r="C24" s="249" t="s">
        <v>77</v>
      </c>
      <c r="D24" s="75" t="s">
        <v>42</v>
      </c>
      <c r="E24" s="75" t="s">
        <v>27</v>
      </c>
      <c r="F24" s="76" t="s">
        <v>41</v>
      </c>
    </row>
    <row r="25" spans="1:6" ht="25.5" customHeight="1" x14ac:dyDescent="0.15">
      <c r="A25" s="113"/>
      <c r="B25" s="250"/>
      <c r="C25" s="251"/>
      <c r="D25" s="75" t="s">
        <v>40</v>
      </c>
      <c r="E25" s="75" t="s">
        <v>39</v>
      </c>
      <c r="F25" s="76" t="s">
        <v>38</v>
      </c>
    </row>
    <row r="26" spans="1:6" ht="39" customHeight="1" x14ac:dyDescent="0.15">
      <c r="A26" s="114"/>
      <c r="B26" s="87" t="str">
        <f>계약현황공개!C22</f>
        <v>2023.09.12.</v>
      </c>
      <c r="C26" s="86" t="s">
        <v>235</v>
      </c>
      <c r="D26" s="89">
        <f>계약현황공개!C20</f>
        <v>5000000</v>
      </c>
      <c r="E26" s="89">
        <f>계약현황공개!E20</f>
        <v>4850000</v>
      </c>
      <c r="F26" s="90">
        <f>E26/D26</f>
        <v>0.97</v>
      </c>
    </row>
    <row r="27" spans="1:6" ht="25.5" customHeight="1" x14ac:dyDescent="0.15">
      <c r="A27" s="112" t="s">
        <v>23</v>
      </c>
      <c r="B27" s="75" t="s">
        <v>37</v>
      </c>
      <c r="C27" s="115" t="s">
        <v>119</v>
      </c>
      <c r="D27" s="116" t="s">
        <v>36</v>
      </c>
      <c r="E27" s="117"/>
      <c r="F27" s="118"/>
    </row>
    <row r="28" spans="1:6" ht="25.5" customHeight="1" x14ac:dyDescent="0.15">
      <c r="A28" s="114"/>
      <c r="B28" s="77" t="str">
        <f>계약현황공개!E24</f>
        <v>커넥티움</v>
      </c>
      <c r="C28" s="78" t="s">
        <v>236</v>
      </c>
      <c r="D28" s="252" t="str">
        <f>계약현황공개!E25</f>
        <v>경기도 용인시 기흥구 동부대로184, A동14층 1407호</v>
      </c>
      <c r="E28" s="253"/>
      <c r="F28" s="254"/>
    </row>
    <row r="29" spans="1:6" ht="25.5" customHeight="1" x14ac:dyDescent="0.15">
      <c r="A29" s="80" t="s">
        <v>120</v>
      </c>
      <c r="B29" s="240" t="s">
        <v>131</v>
      </c>
      <c r="C29" s="241"/>
      <c r="D29" s="241"/>
      <c r="E29" s="241"/>
      <c r="F29" s="242"/>
    </row>
    <row r="30" spans="1:6" ht="25.5" customHeight="1" x14ac:dyDescent="0.15">
      <c r="A30" s="80" t="s">
        <v>35</v>
      </c>
      <c r="B30" s="240" t="s">
        <v>132</v>
      </c>
      <c r="C30" s="241"/>
      <c r="D30" s="241"/>
      <c r="E30" s="241"/>
      <c r="F30" s="242"/>
    </row>
    <row r="31" spans="1:6" ht="25.5" customHeight="1" thickBot="1" x14ac:dyDescent="0.2">
      <c r="A31" s="79" t="s">
        <v>34</v>
      </c>
      <c r="B31" s="243"/>
      <c r="C31" s="244"/>
      <c r="D31" s="244"/>
      <c r="E31" s="244"/>
      <c r="F31" s="245"/>
    </row>
    <row r="32" spans="1:6" ht="15" thickTop="1" thickBot="1" x14ac:dyDescent="0.2"/>
    <row r="33" spans="1:6" s="165" customFormat="1" ht="25.5" customHeight="1" thickTop="1" x14ac:dyDescent="0.15">
      <c r="A33" s="74" t="s">
        <v>44</v>
      </c>
      <c r="B33" s="246" t="str">
        <f>계약현황공개!C27</f>
        <v>2023. 하반기 시설물 정기안전점검 실시</v>
      </c>
      <c r="C33" s="247"/>
      <c r="D33" s="247"/>
      <c r="E33" s="247"/>
      <c r="F33" s="248"/>
    </row>
    <row r="34" spans="1:6" s="165" customFormat="1" ht="25.5" customHeight="1" x14ac:dyDescent="0.15">
      <c r="A34" s="112" t="s">
        <v>43</v>
      </c>
      <c r="B34" s="249" t="s">
        <v>26</v>
      </c>
      <c r="C34" s="249" t="s">
        <v>77</v>
      </c>
      <c r="D34" s="75" t="s">
        <v>42</v>
      </c>
      <c r="E34" s="75" t="s">
        <v>27</v>
      </c>
      <c r="F34" s="76" t="s">
        <v>41</v>
      </c>
    </row>
    <row r="35" spans="1:6" s="165" customFormat="1" ht="25.5" customHeight="1" x14ac:dyDescent="0.15">
      <c r="A35" s="113"/>
      <c r="B35" s="250"/>
      <c r="C35" s="251"/>
      <c r="D35" s="75" t="s">
        <v>40</v>
      </c>
      <c r="E35" s="75" t="s">
        <v>39</v>
      </c>
      <c r="F35" s="76" t="s">
        <v>38</v>
      </c>
    </row>
    <row r="36" spans="1:6" s="165" customFormat="1" ht="39" customHeight="1" x14ac:dyDescent="0.15">
      <c r="A36" s="114"/>
      <c r="B36" s="87" t="str">
        <f>계약현황공개!C30</f>
        <v>2023.09.18.</v>
      </c>
      <c r="C36" s="86" t="s">
        <v>237</v>
      </c>
      <c r="D36" s="89">
        <f>계약현황공개!C28</f>
        <v>2000000</v>
      </c>
      <c r="E36" s="89">
        <f>계약현황공개!E28</f>
        <v>1800000</v>
      </c>
      <c r="F36" s="90">
        <f>E36/D36</f>
        <v>0.9</v>
      </c>
    </row>
    <row r="37" spans="1:6" s="165" customFormat="1" ht="25.5" customHeight="1" x14ac:dyDescent="0.15">
      <c r="A37" s="112" t="s">
        <v>23</v>
      </c>
      <c r="B37" s="75" t="s">
        <v>37</v>
      </c>
      <c r="C37" s="188" t="s">
        <v>119</v>
      </c>
      <c r="D37" s="116" t="s">
        <v>36</v>
      </c>
      <c r="E37" s="117"/>
      <c r="F37" s="118"/>
    </row>
    <row r="38" spans="1:6" s="165" customFormat="1" ht="25.5" customHeight="1" x14ac:dyDescent="0.15">
      <c r="A38" s="114"/>
      <c r="B38" s="77" t="str">
        <f>계약현황공개!E32</f>
        <v>시설물안전연구원㈜</v>
      </c>
      <c r="C38" s="78" t="s">
        <v>238</v>
      </c>
      <c r="D38" s="237" t="str">
        <f>계약현황공개!E33</f>
        <v>경기도 성남시 중원구 광명로 115(성남동, 동부주택브리앙뜨205,206호</v>
      </c>
      <c r="E38" s="238"/>
      <c r="F38" s="239"/>
    </row>
    <row r="39" spans="1:6" s="165" customFormat="1" ht="25.5" customHeight="1" x14ac:dyDescent="0.15">
      <c r="A39" s="80" t="s">
        <v>120</v>
      </c>
      <c r="B39" s="240" t="s">
        <v>131</v>
      </c>
      <c r="C39" s="241"/>
      <c r="D39" s="241"/>
      <c r="E39" s="241"/>
      <c r="F39" s="242"/>
    </row>
    <row r="40" spans="1:6" s="165" customFormat="1" ht="25.5" customHeight="1" x14ac:dyDescent="0.15">
      <c r="A40" s="80" t="s">
        <v>35</v>
      </c>
      <c r="B40" s="240" t="s">
        <v>19</v>
      </c>
      <c r="C40" s="241"/>
      <c r="D40" s="241"/>
      <c r="E40" s="241"/>
      <c r="F40" s="242"/>
    </row>
    <row r="41" spans="1:6" s="165" customFormat="1" ht="25.5" customHeight="1" thickBot="1" x14ac:dyDescent="0.2">
      <c r="A41" s="79" t="s">
        <v>34</v>
      </c>
      <c r="B41" s="243"/>
      <c r="C41" s="244"/>
      <c r="D41" s="244"/>
      <c r="E41" s="244"/>
      <c r="F41" s="245"/>
    </row>
    <row r="42" spans="1:6" ht="15" thickTop="1" thickBot="1" x14ac:dyDescent="0.2"/>
    <row r="43" spans="1:6" s="165" customFormat="1" ht="25.5" customHeight="1" thickTop="1" x14ac:dyDescent="0.15">
      <c r="A43" s="74" t="s">
        <v>44</v>
      </c>
      <c r="B43" s="246" t="str">
        <f>계약현황공개!C35</f>
        <v>청소년진로 직업체험 나침반 9월 프로그램 계약</v>
      </c>
      <c r="C43" s="247"/>
      <c r="D43" s="247"/>
      <c r="E43" s="247"/>
      <c r="F43" s="248"/>
    </row>
    <row r="44" spans="1:6" s="165" customFormat="1" ht="25.5" customHeight="1" x14ac:dyDescent="0.15">
      <c r="A44" s="112" t="s">
        <v>43</v>
      </c>
      <c r="B44" s="249" t="s">
        <v>26</v>
      </c>
      <c r="C44" s="249" t="s">
        <v>77</v>
      </c>
      <c r="D44" s="75" t="s">
        <v>42</v>
      </c>
      <c r="E44" s="75" t="s">
        <v>27</v>
      </c>
      <c r="F44" s="76" t="s">
        <v>41</v>
      </c>
    </row>
    <row r="45" spans="1:6" s="165" customFormat="1" ht="25.5" customHeight="1" x14ac:dyDescent="0.15">
      <c r="A45" s="113"/>
      <c r="B45" s="250"/>
      <c r="C45" s="251"/>
      <c r="D45" s="75" t="s">
        <v>40</v>
      </c>
      <c r="E45" s="75" t="s">
        <v>39</v>
      </c>
      <c r="F45" s="76" t="s">
        <v>38</v>
      </c>
    </row>
    <row r="46" spans="1:6" s="165" customFormat="1" ht="39" customHeight="1" x14ac:dyDescent="0.15">
      <c r="A46" s="114"/>
      <c r="B46" s="87" t="str">
        <f>계약현황공개!C38</f>
        <v>2023.09.20.</v>
      </c>
      <c r="C46" s="86" t="s">
        <v>239</v>
      </c>
      <c r="D46" s="89">
        <f>계약현황공개!C36</f>
        <v>1224000</v>
      </c>
      <c r="E46" s="89">
        <f>계약현황공개!E36</f>
        <v>1090000</v>
      </c>
      <c r="F46" s="90">
        <f>E46/D46</f>
        <v>0.89052287581699341</v>
      </c>
    </row>
    <row r="47" spans="1:6" s="165" customFormat="1" ht="25.5" customHeight="1" x14ac:dyDescent="0.15">
      <c r="A47" s="112" t="s">
        <v>23</v>
      </c>
      <c r="B47" s="75" t="s">
        <v>37</v>
      </c>
      <c r="C47" s="194" t="s">
        <v>119</v>
      </c>
      <c r="D47" s="116" t="s">
        <v>36</v>
      </c>
      <c r="E47" s="117"/>
      <c r="F47" s="118"/>
    </row>
    <row r="48" spans="1:6" s="165" customFormat="1" ht="25.5" customHeight="1" x14ac:dyDescent="0.15">
      <c r="A48" s="114"/>
      <c r="B48" s="77" t="str">
        <f>계약현황공개!E40</f>
        <v>라온별진로연구소</v>
      </c>
      <c r="C48" s="78" t="s">
        <v>240</v>
      </c>
      <c r="D48" s="252" t="str">
        <f>계약현황공개!E41</f>
        <v>경기도 안양시 만안구 박달로 497번길 57</v>
      </c>
      <c r="E48" s="253"/>
      <c r="F48" s="254"/>
    </row>
    <row r="49" spans="1:6" s="165" customFormat="1" ht="25.5" customHeight="1" x14ac:dyDescent="0.15">
      <c r="A49" s="80" t="s">
        <v>120</v>
      </c>
      <c r="B49" s="240" t="s">
        <v>131</v>
      </c>
      <c r="C49" s="241"/>
      <c r="D49" s="241"/>
      <c r="E49" s="241"/>
      <c r="F49" s="242"/>
    </row>
    <row r="50" spans="1:6" s="165" customFormat="1" ht="25.5" customHeight="1" x14ac:dyDescent="0.15">
      <c r="A50" s="80" t="s">
        <v>35</v>
      </c>
      <c r="B50" s="240" t="s">
        <v>19</v>
      </c>
      <c r="C50" s="241"/>
      <c r="D50" s="241"/>
      <c r="E50" s="241"/>
      <c r="F50" s="242"/>
    </row>
    <row r="51" spans="1:6" s="165" customFormat="1" ht="25.5" customHeight="1" thickBot="1" x14ac:dyDescent="0.2">
      <c r="A51" s="79" t="s">
        <v>34</v>
      </c>
      <c r="B51" s="243"/>
      <c r="C51" s="244"/>
      <c r="D51" s="244"/>
      <c r="E51" s="244"/>
      <c r="F51" s="245"/>
    </row>
    <row r="52" spans="1:6" ht="15" thickTop="1" thickBot="1" x14ac:dyDescent="0.2"/>
    <row r="53" spans="1:6" s="165" customFormat="1" ht="25.5" customHeight="1" thickTop="1" x14ac:dyDescent="0.15">
      <c r="A53" s="74" t="s">
        <v>44</v>
      </c>
      <c r="B53" s="246" t="str">
        <f>계약현황공개!C43</f>
        <v>9월 청소년방과후아카데미 주말체험활동 차량 임차</v>
      </c>
      <c r="C53" s="247"/>
      <c r="D53" s="247"/>
      <c r="E53" s="247"/>
      <c r="F53" s="248"/>
    </row>
    <row r="54" spans="1:6" s="165" customFormat="1" ht="25.5" customHeight="1" x14ac:dyDescent="0.15">
      <c r="A54" s="112" t="s">
        <v>43</v>
      </c>
      <c r="B54" s="249" t="s">
        <v>26</v>
      </c>
      <c r="C54" s="249" t="s">
        <v>77</v>
      </c>
      <c r="D54" s="75" t="s">
        <v>42</v>
      </c>
      <c r="E54" s="75" t="s">
        <v>27</v>
      </c>
      <c r="F54" s="76" t="s">
        <v>41</v>
      </c>
    </row>
    <row r="55" spans="1:6" s="165" customFormat="1" ht="25.5" customHeight="1" x14ac:dyDescent="0.15">
      <c r="A55" s="113"/>
      <c r="B55" s="250"/>
      <c r="C55" s="251"/>
      <c r="D55" s="75" t="s">
        <v>40</v>
      </c>
      <c r="E55" s="75" t="s">
        <v>39</v>
      </c>
      <c r="F55" s="76" t="s">
        <v>38</v>
      </c>
    </row>
    <row r="56" spans="1:6" s="165" customFormat="1" ht="39" customHeight="1" x14ac:dyDescent="0.15">
      <c r="A56" s="114"/>
      <c r="B56" s="87" t="str">
        <f>계약현황공개!C46</f>
        <v>2023.09.21.</v>
      </c>
      <c r="C56" s="86" t="s">
        <v>241</v>
      </c>
      <c r="D56" s="89">
        <f>계약현황공개!C44</f>
        <v>780000</v>
      </c>
      <c r="E56" s="89">
        <f>계약현황공개!E44</f>
        <v>680000</v>
      </c>
      <c r="F56" s="90">
        <f>E56/D56</f>
        <v>0.87179487179487181</v>
      </c>
    </row>
    <row r="57" spans="1:6" s="165" customFormat="1" ht="25.5" customHeight="1" x14ac:dyDescent="0.15">
      <c r="A57" s="112" t="s">
        <v>23</v>
      </c>
      <c r="B57" s="75" t="s">
        <v>37</v>
      </c>
      <c r="C57" s="213" t="s">
        <v>119</v>
      </c>
      <c r="D57" s="116" t="s">
        <v>36</v>
      </c>
      <c r="E57" s="117"/>
      <c r="F57" s="118"/>
    </row>
    <row r="58" spans="1:6" s="165" customFormat="1" ht="25.5" customHeight="1" x14ac:dyDescent="0.15">
      <c r="A58" s="114"/>
      <c r="B58" s="77" t="str">
        <f>계약현황공개!E48</f>
        <v>㈜선진항공여행사</v>
      </c>
      <c r="C58" s="78" t="s">
        <v>166</v>
      </c>
      <c r="D58" s="252" t="str">
        <f>계약현황공개!E49</f>
        <v>경기도 성남시 분당구 서현로 170 풍림아이원D-1501</v>
      </c>
      <c r="E58" s="253"/>
      <c r="F58" s="254"/>
    </row>
    <row r="59" spans="1:6" s="165" customFormat="1" ht="25.5" customHeight="1" x14ac:dyDescent="0.15">
      <c r="A59" s="80" t="s">
        <v>120</v>
      </c>
      <c r="B59" s="240" t="s">
        <v>131</v>
      </c>
      <c r="C59" s="241"/>
      <c r="D59" s="241"/>
      <c r="E59" s="241"/>
      <c r="F59" s="242"/>
    </row>
    <row r="60" spans="1:6" s="165" customFormat="1" ht="25.5" customHeight="1" x14ac:dyDescent="0.15">
      <c r="A60" s="80" t="s">
        <v>35</v>
      </c>
      <c r="B60" s="240" t="s">
        <v>19</v>
      </c>
      <c r="C60" s="241"/>
      <c r="D60" s="241"/>
      <c r="E60" s="241"/>
      <c r="F60" s="242"/>
    </row>
    <row r="61" spans="1:6" s="165" customFormat="1" ht="25.5" customHeight="1" thickBot="1" x14ac:dyDescent="0.2">
      <c r="A61" s="79" t="s">
        <v>34</v>
      </c>
      <c r="B61" s="243"/>
      <c r="C61" s="244"/>
      <c r="D61" s="244"/>
      <c r="E61" s="244"/>
      <c r="F61" s="245"/>
    </row>
    <row r="62" spans="1:6" ht="15" thickTop="1" thickBot="1" x14ac:dyDescent="0.2"/>
    <row r="63" spans="1:6" s="165" customFormat="1" ht="25.5" customHeight="1" thickTop="1" x14ac:dyDescent="0.15">
      <c r="A63" s="74" t="s">
        <v>44</v>
      </c>
      <c r="B63" s="246" t="str">
        <f>계약현황공개!C51</f>
        <v xml:space="preserve">2023. 하반기 물탱크 청소 실시 </v>
      </c>
      <c r="C63" s="247"/>
      <c r="D63" s="247"/>
      <c r="E63" s="247"/>
      <c r="F63" s="248"/>
    </row>
    <row r="64" spans="1:6" s="165" customFormat="1" ht="25.5" customHeight="1" x14ac:dyDescent="0.15">
      <c r="A64" s="112" t="s">
        <v>43</v>
      </c>
      <c r="B64" s="249" t="s">
        <v>26</v>
      </c>
      <c r="C64" s="249" t="s">
        <v>77</v>
      </c>
      <c r="D64" s="75" t="s">
        <v>42</v>
      </c>
      <c r="E64" s="75" t="s">
        <v>27</v>
      </c>
      <c r="F64" s="76" t="s">
        <v>41</v>
      </c>
    </row>
    <row r="65" spans="1:6" s="165" customFormat="1" ht="25.5" customHeight="1" x14ac:dyDescent="0.15">
      <c r="A65" s="113"/>
      <c r="B65" s="250"/>
      <c r="C65" s="251"/>
      <c r="D65" s="75" t="s">
        <v>40</v>
      </c>
      <c r="E65" s="75" t="s">
        <v>39</v>
      </c>
      <c r="F65" s="76" t="s">
        <v>38</v>
      </c>
    </row>
    <row r="66" spans="1:6" s="165" customFormat="1" ht="39" customHeight="1" x14ac:dyDescent="0.15">
      <c r="A66" s="114"/>
      <c r="B66" s="87" t="str">
        <f>계약현황공개!C54</f>
        <v>2023.09.25.</v>
      </c>
      <c r="C66" s="86" t="s">
        <v>242</v>
      </c>
      <c r="D66" s="89">
        <f>계약현황공개!C52</f>
        <v>2167000</v>
      </c>
      <c r="E66" s="89">
        <f>계약현황공개!E52</f>
        <v>1840000</v>
      </c>
      <c r="F66" s="90">
        <f>E66/D66</f>
        <v>0.84910013844024002</v>
      </c>
    </row>
    <row r="67" spans="1:6" s="165" customFormat="1" ht="25.5" customHeight="1" x14ac:dyDescent="0.15">
      <c r="A67" s="112" t="s">
        <v>23</v>
      </c>
      <c r="B67" s="75" t="s">
        <v>37</v>
      </c>
      <c r="C67" s="213" t="s">
        <v>119</v>
      </c>
      <c r="D67" s="116" t="s">
        <v>36</v>
      </c>
      <c r="E67" s="117"/>
      <c r="F67" s="118"/>
    </row>
    <row r="68" spans="1:6" s="165" customFormat="1" ht="25.5" customHeight="1" x14ac:dyDescent="0.15">
      <c r="A68" s="114"/>
      <c r="B68" s="77" t="str">
        <f>계약현황공개!E56</f>
        <v>㈜문일종합관리</v>
      </c>
      <c r="C68" s="78" t="s">
        <v>243</v>
      </c>
      <c r="D68" s="237" t="str">
        <f>계약현황공개!E57</f>
        <v>경기도 성남시 수정구 성남대로1210번길 7, 지하 1층(수진동, 지층)</v>
      </c>
      <c r="E68" s="238"/>
      <c r="F68" s="239"/>
    </row>
    <row r="69" spans="1:6" s="165" customFormat="1" ht="25.5" customHeight="1" x14ac:dyDescent="0.15">
      <c r="A69" s="80" t="s">
        <v>120</v>
      </c>
      <c r="B69" s="240" t="s">
        <v>131</v>
      </c>
      <c r="C69" s="241"/>
      <c r="D69" s="241"/>
      <c r="E69" s="241"/>
      <c r="F69" s="242"/>
    </row>
    <row r="70" spans="1:6" s="165" customFormat="1" ht="25.5" customHeight="1" x14ac:dyDescent="0.15">
      <c r="A70" s="80" t="s">
        <v>35</v>
      </c>
      <c r="B70" s="240" t="s">
        <v>19</v>
      </c>
      <c r="C70" s="241"/>
      <c r="D70" s="241"/>
      <c r="E70" s="241"/>
      <c r="F70" s="242"/>
    </row>
    <row r="71" spans="1:6" s="165" customFormat="1" ht="25.5" customHeight="1" thickBot="1" x14ac:dyDescent="0.2">
      <c r="A71" s="79" t="s">
        <v>34</v>
      </c>
      <c r="B71" s="243"/>
      <c r="C71" s="244"/>
      <c r="D71" s="244"/>
      <c r="E71" s="244"/>
      <c r="F71" s="245"/>
    </row>
    <row r="72" spans="1:6" ht="14.25" thickTop="1" x14ac:dyDescent="0.15"/>
  </sheetData>
  <mergeCells count="50">
    <mergeCell ref="B50:F50"/>
    <mergeCell ref="B51:F51"/>
    <mergeCell ref="B43:F43"/>
    <mergeCell ref="B44:B45"/>
    <mergeCell ref="C44:C45"/>
    <mergeCell ref="D48:F48"/>
    <mergeCell ref="B49:F49"/>
    <mergeCell ref="B39:F39"/>
    <mergeCell ref="B40:F40"/>
    <mergeCell ref="B41:F41"/>
    <mergeCell ref="B31:F31"/>
    <mergeCell ref="B33:F33"/>
    <mergeCell ref="B34:B35"/>
    <mergeCell ref="C34:C35"/>
    <mergeCell ref="D38:F38"/>
    <mergeCell ref="B30:F30"/>
    <mergeCell ref="B23:F23"/>
    <mergeCell ref="D28:F28"/>
    <mergeCell ref="B14:B15"/>
    <mergeCell ref="C14:C15"/>
    <mergeCell ref="D18:F18"/>
    <mergeCell ref="B19:F19"/>
    <mergeCell ref="B20:F20"/>
    <mergeCell ref="B13:F13"/>
    <mergeCell ref="B24:B25"/>
    <mergeCell ref="C24:C25"/>
    <mergeCell ref="B21:F21"/>
    <mergeCell ref="B29:F29"/>
    <mergeCell ref="B10:F10"/>
    <mergeCell ref="B11:F11"/>
    <mergeCell ref="D8:F8"/>
    <mergeCell ref="A1:F1"/>
    <mergeCell ref="B3:F3"/>
    <mergeCell ref="B4:B5"/>
    <mergeCell ref="C4:C5"/>
    <mergeCell ref="B9:F9"/>
    <mergeCell ref="B53:F53"/>
    <mergeCell ref="B54:B55"/>
    <mergeCell ref="C54:C55"/>
    <mergeCell ref="D58:F58"/>
    <mergeCell ref="B59:F59"/>
    <mergeCell ref="D68:F68"/>
    <mergeCell ref="B69:F69"/>
    <mergeCell ref="B70:F70"/>
    <mergeCell ref="B71:F71"/>
    <mergeCell ref="B60:F60"/>
    <mergeCell ref="B61:F61"/>
    <mergeCell ref="B63:F63"/>
    <mergeCell ref="B64:B65"/>
    <mergeCell ref="C64:C6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2023-10-19T08:59:08Z</dcterms:modified>
</cp:coreProperties>
</file>