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NYOUTH\Desktop\"/>
    </mc:Choice>
  </mc:AlternateContent>
  <xr:revisionPtr revIDLastSave="0" documentId="8_{344BECE7-6D5B-48B3-8A63-F56230F1A9A2}" xr6:coauthVersionLast="47" xr6:coauthVersionMax="47" xr10:uidLastSave="{00000000-0000-0000-0000-000000000000}"/>
  <bookViews>
    <workbookView xWindow="28680" yWindow="-120" windowWidth="29040" windowHeight="15840" xr2:uid="{591CDDC2-24EF-46BE-94AB-A9ED9AF7DFFB}"/>
  </bookViews>
  <sheets>
    <sheet name="물품발주계획" sheetId="1" r:id="rId1"/>
    <sheet name="용역 발주계획" sheetId="2" r:id="rId2"/>
    <sheet name="공사 발주계획" sheetId="3" r:id="rId3"/>
    <sheet name="입찰현황" sheetId="4" r:id="rId4"/>
    <sheet name="개찰현황" sheetId="5" r:id="rId5"/>
    <sheet name="준공검사현황" sheetId="6" r:id="rId6"/>
    <sheet name="대금지급현황" sheetId="7" r:id="rId7"/>
    <sheet name="계약현황공개" sheetId="8" r:id="rId8"/>
    <sheet name="수의계약현황공개" sheetId="9" r:id="rId9"/>
    <sheet name="계약내용의 변경에 관한 사항" sheetId="10" r:id="rId10"/>
  </sheets>
  <definedNames>
    <definedName name="_xlnm._FilterDatabase" localSheetId="0" hidden="1">물품발주계획!$E$1:$E$4</definedName>
    <definedName name="_xlnm.Print_Area" localSheetId="1">'용역 발주계획'!$B$1:$J$8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2" i="9" l="1"/>
  <c r="B42" i="9"/>
  <c r="F39" i="9"/>
  <c r="E39" i="9"/>
  <c r="D39" i="9"/>
  <c r="C39" i="9"/>
  <c r="B39" i="9"/>
  <c r="B36" i="9"/>
  <c r="D31" i="9"/>
  <c r="B31" i="9"/>
  <c r="F28" i="9"/>
  <c r="E28" i="9"/>
  <c r="D28" i="9"/>
  <c r="C28" i="9"/>
  <c r="B28" i="9"/>
  <c r="B25" i="9"/>
  <c r="D20" i="9"/>
  <c r="B20" i="9"/>
  <c r="F17" i="9"/>
  <c r="E17" i="9"/>
  <c r="D17" i="9"/>
  <c r="C17" i="9"/>
  <c r="B17" i="9"/>
  <c r="B14" i="9"/>
  <c r="D9" i="9"/>
  <c r="B9" i="9"/>
  <c r="F6" i="9"/>
  <c r="E6" i="9"/>
  <c r="D6" i="9"/>
  <c r="C6" i="9"/>
  <c r="B6" i="9"/>
  <c r="B3" i="9"/>
  <c r="E30" i="8"/>
  <c r="E29" i="8"/>
  <c r="C29" i="8"/>
  <c r="E22" i="8"/>
  <c r="E21" i="8"/>
  <c r="C21" i="8"/>
  <c r="E14" i="8"/>
  <c r="E13" i="8"/>
  <c r="C13" i="8"/>
  <c r="E6" i="8"/>
  <c r="E5" i="8"/>
  <c r="C5" i="8"/>
  <c r="I22" i="7"/>
  <c r="I21" i="7"/>
  <c r="I20" i="7"/>
  <c r="I19" i="7"/>
  <c r="I18" i="7"/>
  <c r="I17" i="7"/>
  <c r="I16" i="7"/>
  <c r="I15" i="7"/>
  <c r="I14" i="7"/>
  <c r="I13" i="7"/>
  <c r="I12" i="7"/>
  <c r="I11" i="7"/>
  <c r="I10" i="7"/>
  <c r="I9" i="7"/>
  <c r="I8" i="7"/>
  <c r="I7" i="7"/>
  <c r="I6" i="7"/>
  <c r="I5" i="7"/>
  <c r="I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소프트아이텍</author>
  </authors>
  <commentList>
    <comment ref="E3" authorId="0" shapeId="0" xr:uid="{C36910DE-792A-4E3C-98E6-66FE75DC2C84}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sharedStrings.xml><?xml version="1.0" encoding="utf-8"?>
<sst xmlns="http://schemas.openxmlformats.org/spreadsheetml/2006/main" count="526" uniqueCount="185">
  <si>
    <t>물품 발주계획</t>
    <phoneticPr fontId="4" type="noConversion"/>
  </si>
  <si>
    <t>(단위 : 원)</t>
    <phoneticPr fontId="4" type="noConversion"/>
  </si>
  <si>
    <t>발주년도</t>
    <phoneticPr fontId="4" type="noConversion"/>
  </si>
  <si>
    <t>발주월</t>
    <phoneticPr fontId="4" type="noConversion"/>
  </si>
  <si>
    <t>사업명</t>
    <phoneticPr fontId="4" type="noConversion"/>
  </si>
  <si>
    <t>계약방법</t>
    <phoneticPr fontId="4" type="noConversion"/>
  </si>
  <si>
    <t>주요규격</t>
    <phoneticPr fontId="4" type="noConversion"/>
  </si>
  <si>
    <t>수량</t>
    <phoneticPr fontId="4" type="noConversion"/>
  </si>
  <si>
    <t>단위</t>
    <phoneticPr fontId="4" type="noConversion"/>
  </si>
  <si>
    <t>구매예정금액</t>
    <phoneticPr fontId="4" type="noConversion"/>
  </si>
  <si>
    <t>시설명</t>
    <phoneticPr fontId="4" type="noConversion"/>
  </si>
  <si>
    <t>담당자</t>
    <phoneticPr fontId="4" type="noConversion"/>
  </si>
  <si>
    <t>연락처</t>
    <phoneticPr fontId="4" type="noConversion"/>
  </si>
  <si>
    <t>비고</t>
    <phoneticPr fontId="4" type="noConversion"/>
  </si>
  <si>
    <t>- 해당사항 없음 -</t>
  </si>
  <si>
    <t>용역 발주계획</t>
    <phoneticPr fontId="4" type="noConversion"/>
  </si>
  <si>
    <t>(단위 : 원)</t>
  </si>
  <si>
    <t>용역명</t>
    <phoneticPr fontId="4" type="noConversion"/>
  </si>
  <si>
    <t>예산액</t>
    <phoneticPr fontId="4" type="noConversion"/>
  </si>
  <si>
    <t>2024년</t>
  </si>
  <si>
    <t>9월</t>
    <phoneticPr fontId="4" type="noConversion"/>
  </si>
  <si>
    <t>2024년 성장캠프 드림 아일랜드 에어카텔 계약</t>
    <phoneticPr fontId="4" type="noConversion"/>
  </si>
  <si>
    <t>수의계약</t>
  </si>
  <si>
    <t>성남시청소년상담복지센터</t>
  </si>
  <si>
    <t>강예은</t>
  </si>
  <si>
    <t>031-729-9174</t>
  </si>
  <si>
    <t>-</t>
    <phoneticPr fontId="4" type="noConversion"/>
  </si>
  <si>
    <t>2024년 성장캠프 드림 아일랜드 버스 임차</t>
    <phoneticPr fontId="4" type="noConversion"/>
  </si>
  <si>
    <t>공사 발주계획</t>
    <phoneticPr fontId="4" type="noConversion"/>
  </si>
  <si>
    <t>공사명</t>
    <phoneticPr fontId="4" type="noConversion"/>
  </si>
  <si>
    <t>공종</t>
    <phoneticPr fontId="4" type="noConversion"/>
  </si>
  <si>
    <t>도급액</t>
    <phoneticPr fontId="4" type="noConversion"/>
  </si>
  <si>
    <t>관급자재대</t>
    <phoneticPr fontId="4" type="noConversion"/>
  </si>
  <si>
    <t>기타</t>
    <phoneticPr fontId="4" type="noConversion"/>
  </si>
  <si>
    <t>계</t>
    <phoneticPr fontId="4" type="noConversion"/>
  </si>
  <si>
    <t>입찰현황</t>
    <phoneticPr fontId="4" type="noConversion"/>
  </si>
  <si>
    <t>계약부서</t>
    <phoneticPr fontId="4" type="noConversion"/>
  </si>
  <si>
    <t>계약명</t>
    <phoneticPr fontId="4" type="noConversion"/>
  </si>
  <si>
    <t>입찰개시일</t>
    <phoneticPr fontId="4" type="noConversion"/>
  </si>
  <si>
    <t>입찰마감일</t>
    <phoneticPr fontId="4" type="noConversion"/>
  </si>
  <si>
    <t>개찰일시</t>
    <phoneticPr fontId="4" type="noConversion"/>
  </si>
  <si>
    <t>추정금액</t>
    <phoneticPr fontId="4" type="noConversion"/>
  </si>
  <si>
    <t>추정가격</t>
    <phoneticPr fontId="4" type="noConversion"/>
  </si>
  <si>
    <t>업종사항제한</t>
    <phoneticPr fontId="4" type="noConversion"/>
  </si>
  <si>
    <t>지역제한</t>
    <phoneticPr fontId="4" type="noConversion"/>
  </si>
  <si>
    <t>- 해당사항 없음 -</t>
    <phoneticPr fontId="4" type="noConversion"/>
  </si>
  <si>
    <t>개찰현황</t>
    <phoneticPr fontId="4" type="noConversion"/>
  </si>
  <si>
    <t>입찰참여업체</t>
    <phoneticPr fontId="4" type="noConversion"/>
  </si>
  <si>
    <t>예정가격</t>
    <phoneticPr fontId="4" type="noConversion"/>
  </si>
  <si>
    <t>낙찰하한율</t>
    <phoneticPr fontId="4" type="noConversion"/>
  </si>
  <si>
    <t>낙찰예정자</t>
    <phoneticPr fontId="4" type="noConversion"/>
  </si>
  <si>
    <t>투찰율</t>
    <phoneticPr fontId="4" type="noConversion"/>
  </si>
  <si>
    <t>투찰금액</t>
    <phoneticPr fontId="4" type="noConversion"/>
  </si>
  <si>
    <t>준공검사현황</t>
    <phoneticPr fontId="4" type="noConversion"/>
  </si>
  <si>
    <t>계약업체명</t>
    <phoneticPr fontId="4" type="noConversion"/>
  </si>
  <si>
    <t>계약금액</t>
    <phoneticPr fontId="4" type="noConversion"/>
  </si>
  <si>
    <t>계약일</t>
    <phoneticPr fontId="4" type="noConversion"/>
  </si>
  <si>
    <t>착공일</t>
    <phoneticPr fontId="4" type="noConversion"/>
  </si>
  <si>
    <t>준공기한</t>
    <phoneticPr fontId="4" type="noConversion"/>
  </si>
  <si>
    <t>준공일
(기성준공일)</t>
    <phoneticPr fontId="4" type="noConversion"/>
  </si>
  <si>
    <t>검수완료일</t>
    <phoneticPr fontId="4" type="noConversion"/>
  </si>
  <si>
    <t>2024년 무인경비시스템 위탁관리 연간계약
(청소년상담복지센터)</t>
  </si>
  <si>
    <t>㈜에스원</t>
    <phoneticPr fontId="4" type="noConversion"/>
  </si>
  <si>
    <t>2023.12.27.</t>
    <phoneticPr fontId="4" type="noConversion"/>
  </si>
  <si>
    <t>2024.01.01.</t>
    <phoneticPr fontId="4" type="noConversion"/>
  </si>
  <si>
    <t>2024.12.31.</t>
    <phoneticPr fontId="4" type="noConversion"/>
  </si>
  <si>
    <t>2024.09.02.</t>
    <phoneticPr fontId="4" type="noConversion"/>
  </si>
  <si>
    <t>2024년 학교밖청소년 자립공간 일하루 
무인경비시스템 위탁관리 연간계약</t>
  </si>
  <si>
    <t>2024년 무인경비시스템 위탁관리 연간계약
(학교밖청소년지원센터)</t>
  </si>
  <si>
    <t>㈜에스원</t>
  </si>
  <si>
    <t>24년 복합기 임대차 연간계약
(청소년상담복지센터)</t>
  </si>
  <si>
    <t>신도종합서비스</t>
    <phoneticPr fontId="4" type="noConversion"/>
  </si>
  <si>
    <t>2024년 학교밖청소년자립공간 일하루
복합기 임대차 연간 계약</t>
  </si>
  <si>
    <t>2024년 복합기 임대차 연간계약</t>
  </si>
  <si>
    <t xml:space="preserve">2024년 정수기, 공기청정기, 비데 위탁관리 연간 계약 </t>
  </si>
  <si>
    <t>코웨이㈜</t>
    <phoneticPr fontId="4" type="noConversion"/>
  </si>
  <si>
    <t>2024년 학교 밖 청소년 자립공간 일하루
정수기, 공기청정기 위탁관리 연간 계약</t>
  </si>
  <si>
    <t>2024년도 정수기, 공기청정기, 비데 위탁관리 연간 계약
(청소년상담복지센터)</t>
  </si>
  <si>
    <t>2024년도 공기청정기 위탁관리 연간계약
(청소년상담복지센터)</t>
  </si>
  <si>
    <t>㈜교원프라퍼티</t>
    <phoneticPr fontId="4" type="noConversion"/>
  </si>
  <si>
    <t>2024년도 공기청정기 위탁관리 연간계약
(학교밖청소년자립공간 일하루)</t>
  </si>
  <si>
    <t>2024년 환경미화용역계약</t>
  </si>
  <si>
    <t>㈜문일종합관리</t>
    <phoneticPr fontId="4" type="noConversion"/>
  </si>
  <si>
    <t>2023.12.18.</t>
    <phoneticPr fontId="4" type="noConversion"/>
  </si>
  <si>
    <t>2024년~2026년 인터넷 전화 신청</t>
  </si>
  <si>
    <t>주식회사케이티</t>
    <phoneticPr fontId="4" type="noConversion"/>
  </si>
  <si>
    <t>2023.12.28.</t>
    <phoneticPr fontId="4" type="noConversion"/>
  </si>
  <si>
    <t>2024년~2026년 인터넷망 사용 신청
(상담복지)</t>
  </si>
  <si>
    <t>2024년~2026년 인터넷망 사용 신청
(일하루)</t>
  </si>
  <si>
    <t>2024년 학교밖 청소년지원센터 인터넷 및 전화사용 신청(2차)</t>
  </si>
  <si>
    <t>2024.01.30.</t>
    <phoneticPr fontId="4" type="noConversion"/>
  </si>
  <si>
    <t>청소년폭력 사각지대 지원사업 "체인지업 매니저" 프로그램 영상 제작</t>
  </si>
  <si>
    <t>올롸잍</t>
  </si>
  <si>
    <t>2024.07.30.</t>
  </si>
  <si>
    <t>2024.08.09.</t>
  </si>
  <si>
    <t>청소년폭력 사각지대 지원사업 체인지업 매니저 프로그램 물품제작</t>
  </si>
  <si>
    <t>㈜대성네트웍스</t>
  </si>
  <si>
    <t>2024.07.31.</t>
  </si>
  <si>
    <t>2024.08.07.</t>
  </si>
  <si>
    <t>청소년폭력 예방 및 대응사업 체험키트 물품제작</t>
  </si>
  <si>
    <t>2024.08.30.</t>
  </si>
  <si>
    <t>대금지급현황</t>
    <phoneticPr fontId="4" type="noConversion"/>
  </si>
  <si>
    <t>계약상대자</t>
    <phoneticPr fontId="4" type="noConversion"/>
  </si>
  <si>
    <t>선금</t>
    <phoneticPr fontId="4" type="noConversion"/>
  </si>
  <si>
    <t>기성금</t>
    <phoneticPr fontId="4" type="noConversion"/>
  </si>
  <si>
    <t>준공금</t>
    <phoneticPr fontId="4" type="noConversion"/>
  </si>
  <si>
    <t>지급액총계</t>
    <phoneticPr fontId="4" type="noConversion"/>
  </si>
  <si>
    <t>성남시청소년상담복지센터</t>
    <phoneticPr fontId="4" type="noConversion"/>
  </si>
  <si>
    <t>2024년 무인경비시스템 위탁관리 연간계약
(청소년상담복지센터)</t>
    <phoneticPr fontId="4" type="noConversion"/>
  </si>
  <si>
    <t>2024년 학교밖청소년 자립공간 일하루 
무인경비시스템 위탁관리 연간계약</t>
    <phoneticPr fontId="4" type="noConversion"/>
  </si>
  <si>
    <t>2024년 무인경비시스템 위탁관리 연간계약
(학교밖청소년지원센터)</t>
    <phoneticPr fontId="4" type="noConversion"/>
  </si>
  <si>
    <t>24년 복합기 임대차 연간계약
(청소년상담복지센터)</t>
    <phoneticPr fontId="4" type="noConversion"/>
  </si>
  <si>
    <t>2024년 학교밖청소년자립공간 일하루
복합기 임대차 연간 계약</t>
    <phoneticPr fontId="4" type="noConversion"/>
  </si>
  <si>
    <t>2024년 복합기 임대차 연간계약</t>
    <phoneticPr fontId="4" type="noConversion"/>
  </si>
  <si>
    <t xml:space="preserve">2024년 정수기, 공기청정기, 비데 위탁관리 연간 계약 </t>
    <phoneticPr fontId="4" type="noConversion"/>
  </si>
  <si>
    <t>2024년 학교 밖 청소년 자립공간 일하루
정수기, 공기청정기 위탁관리 연간 계약</t>
    <phoneticPr fontId="4" type="noConversion"/>
  </si>
  <si>
    <t>2024년도 정수기, 공기청정기, 비데 위탁관리 연간 계약
(청소년상담복지센터)</t>
    <phoneticPr fontId="4" type="noConversion"/>
  </si>
  <si>
    <t>2024년도 공기청정기 위탁관리 연간계약
(청소년상담복지센터)</t>
    <phoneticPr fontId="4" type="noConversion"/>
  </si>
  <si>
    <t>2024년도 공기청정기 위탁관리 연간계약
(학교밖청소년자립공간 일하루)</t>
    <phoneticPr fontId="4" type="noConversion"/>
  </si>
  <si>
    <t>2024년 환경미화용역계약</t>
    <phoneticPr fontId="4" type="noConversion"/>
  </si>
  <si>
    <t>2024년~2026년 인터넷 전화 신청</t>
    <phoneticPr fontId="4" type="noConversion"/>
  </si>
  <si>
    <t>2024년~2026년 인터넷망 사용 신청
(상담복지)</t>
    <phoneticPr fontId="4" type="noConversion"/>
  </si>
  <si>
    <t>2024년~2026년 인터넷망 사용 신청
(일하루)</t>
    <phoneticPr fontId="4" type="noConversion"/>
  </si>
  <si>
    <t>계약현황공개</t>
    <phoneticPr fontId="4" type="noConversion"/>
  </si>
  <si>
    <t>계약현황</t>
    <phoneticPr fontId="4" type="noConversion"/>
  </si>
  <si>
    <t>계약명</t>
  </si>
  <si>
    <t>업무용 컴퓨터 구입</t>
    <phoneticPr fontId="4" type="noConversion"/>
  </si>
  <si>
    <t>예정가격</t>
  </si>
  <si>
    <t>최초계약금액</t>
  </si>
  <si>
    <t>낙찰률</t>
  </si>
  <si>
    <t>계약금액</t>
  </si>
  <si>
    <t>계약일자</t>
  </si>
  <si>
    <t>2024.08.13.</t>
    <phoneticPr fontId="4" type="noConversion"/>
  </si>
  <si>
    <t>계약기간</t>
    <phoneticPr fontId="4" type="noConversion"/>
  </si>
  <si>
    <t>계약방법</t>
  </si>
  <si>
    <t>수의 1인 견적</t>
    <phoneticPr fontId="4" type="noConversion"/>
  </si>
  <si>
    <t>준공일자</t>
  </si>
  <si>
    <t>2024.09.03.</t>
    <phoneticPr fontId="4" type="noConversion"/>
  </si>
  <si>
    <t>계약유형</t>
  </si>
  <si>
    <t>일반</t>
    <phoneticPr fontId="4" type="noConversion"/>
  </si>
  <si>
    <t>계약상대자</t>
  </si>
  <si>
    <t>주식회사 에이텍</t>
    <phoneticPr fontId="4" type="noConversion"/>
  </si>
  <si>
    <t>계약사유</t>
  </si>
  <si>
    <t>소액수의</t>
    <phoneticPr fontId="4" type="noConversion"/>
  </si>
  <si>
    <t>소재지</t>
  </si>
  <si>
    <t>경기도 성남시 분당구 판교로 289</t>
    <phoneticPr fontId="4" type="noConversion"/>
  </si>
  <si>
    <t>복사용지 구입</t>
    <phoneticPr fontId="4" type="noConversion"/>
  </si>
  <si>
    <t>2024.08.19.</t>
    <phoneticPr fontId="4" type="noConversion"/>
  </si>
  <si>
    <t>사단법인 한국나눔복지연합회 아이씨티사업소</t>
    <phoneticPr fontId="4" type="noConversion"/>
  </si>
  <si>
    <t>세종특별자치시 전의면 부거실길 52, 1층，2층</t>
    <phoneticPr fontId="4" type="noConversion"/>
  </si>
  <si>
    <t>2024. 고립은둔청소년지원사업 홍보리플렛</t>
    <phoneticPr fontId="4" type="noConversion"/>
  </si>
  <si>
    <t>2024.08.22.</t>
    <phoneticPr fontId="4" type="noConversion"/>
  </si>
  <si>
    <t>2024.08.27.</t>
    <phoneticPr fontId="4" type="noConversion"/>
  </si>
  <si>
    <t>조아트</t>
    <phoneticPr fontId="4" type="noConversion"/>
  </si>
  <si>
    <t>경기도 성남시 수정구 수정로251번길 7(신흥동，3층)</t>
    <phoneticPr fontId="4" type="noConversion"/>
  </si>
  <si>
    <t>2024년 지역전문가 역량강화사업 제5차 교육 위탁</t>
    <phoneticPr fontId="4" type="noConversion"/>
  </si>
  <si>
    <t>한국가이던스 주식회사</t>
    <phoneticPr fontId="4" type="noConversion"/>
  </si>
  <si>
    <t>경기도 성남시 분당구 판교로255번길 9-22, B117호(삼평동, 우림더블유시티)</t>
    <phoneticPr fontId="4" type="noConversion"/>
  </si>
  <si>
    <t>수의계약현황</t>
    <phoneticPr fontId="4" type="noConversion"/>
  </si>
  <si>
    <t>사 업 명</t>
  </si>
  <si>
    <t>계약개요</t>
  </si>
  <si>
    <t>예정금액</t>
  </si>
  <si>
    <r>
      <t>계약율</t>
    </r>
    <r>
      <rPr>
        <sz val="12"/>
        <color rgb="FF000000"/>
        <rFont val="휴먼명조"/>
        <family val="3"/>
        <charset val="129"/>
      </rPr>
      <t>(%)</t>
    </r>
  </si>
  <si>
    <t>(A)</t>
  </si>
  <si>
    <t>(B)</t>
  </si>
  <si>
    <t>(B/A)</t>
  </si>
  <si>
    <t>업 체 명</t>
  </si>
  <si>
    <t>대표자</t>
    <phoneticPr fontId="4" type="noConversion"/>
  </si>
  <si>
    <t>주 소</t>
    <phoneticPr fontId="4" type="noConversion"/>
  </si>
  <si>
    <t>이상훈</t>
  </si>
  <si>
    <t>수의계약사유</t>
    <phoneticPr fontId="4" type="noConversion"/>
  </si>
  <si>
    <t>지방자치단체를 당사자로 하는 계약에 관한 법률 시행령 제25조1항에 의한 수의계약</t>
  </si>
  <si>
    <t>사업장소</t>
  </si>
  <si>
    <t>기 타</t>
  </si>
  <si>
    <t>신원철</t>
  </si>
  <si>
    <t>정회일</t>
  </si>
  <si>
    <t>황태일</t>
  </si>
  <si>
    <t>계약내용의 변경에 관한 사항</t>
    <phoneticPr fontId="4" type="noConversion"/>
  </si>
  <si>
    <t>(단위:원)</t>
    <phoneticPr fontId="4" type="noConversion"/>
  </si>
  <si>
    <t>계약변경 전의 계약내용</t>
    <phoneticPr fontId="4" type="noConversion"/>
  </si>
  <si>
    <t>계약변경 후의 계약내용</t>
    <phoneticPr fontId="4" type="noConversion"/>
  </si>
  <si>
    <t>비고(계약변경 사유)</t>
    <phoneticPr fontId="4" type="noConversion"/>
  </si>
  <si>
    <t>계약물량.규모</t>
    <phoneticPr fontId="4" type="noConversion"/>
  </si>
  <si>
    <t>2024.08.31.</t>
  </si>
  <si>
    <t>2024.08.31.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</si>
</sst>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1" formatCode="_-* #,##0_-;\-* #,##0_-;_-* &quot;-&quot;_-;_-@_-"/>
    <numFmt numFmtId="176" formatCode="#,##0_ "/>
    <numFmt numFmtId="177" formatCode="0.000_);[Red]\(0.000\)"/>
    <numFmt numFmtId="178" formatCode="0_);[Red]\(0\)"/>
    <numFmt numFmtId="179" formatCode="#,##0_);[Red]\(#,##0\)"/>
    <numFmt numFmtId="180" formatCode="###,##0"/>
    <numFmt numFmtId="181" formatCode="0.000%"/>
    <numFmt numFmtId="182" formatCode="m&quot;월&quot;\ d&quot;일&quot;;@"/>
    <numFmt numFmtId="183" formatCode="0.0%"/>
  </numFmts>
  <fonts count="40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b/>
      <sz val="20"/>
      <name val="돋움"/>
      <family val="3"/>
      <charset val="129"/>
    </font>
    <font>
      <sz val="8"/>
      <name val="돋움"/>
      <family val="3"/>
      <charset val="129"/>
    </font>
    <font>
      <sz val="10"/>
      <name val="돋움"/>
      <family val="3"/>
      <charset val="129"/>
    </font>
    <font>
      <b/>
      <sz val="10"/>
      <name val="돋움"/>
      <family val="3"/>
      <charset val="129"/>
    </font>
    <font>
      <sz val="10"/>
      <color theme="1"/>
      <name val="돋움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18"/>
      <name val="돋움"/>
      <family val="3"/>
      <charset val="129"/>
    </font>
    <font>
      <sz val="20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2"/>
      <name val="돋움"/>
      <family val="3"/>
      <charset val="129"/>
    </font>
    <font>
      <b/>
      <sz val="12"/>
      <color indexed="8"/>
      <name val="굴림체"/>
      <family val="3"/>
      <charset val="129"/>
    </font>
    <font>
      <sz val="10"/>
      <color indexed="8"/>
      <name val="굴림체"/>
      <family val="3"/>
      <charset val="129"/>
    </font>
    <font>
      <b/>
      <sz val="9"/>
      <color theme="1"/>
      <name val="굴림체"/>
      <family val="3"/>
      <charset val="129"/>
    </font>
    <font>
      <sz val="9"/>
      <color theme="1"/>
      <name val="돋움"/>
      <family val="3"/>
      <charset val="129"/>
    </font>
    <font>
      <sz val="9"/>
      <name val="맑은 고딕"/>
      <family val="3"/>
      <charset val="129"/>
      <scheme val="minor"/>
    </font>
    <font>
      <sz val="9"/>
      <color indexed="63"/>
      <name val="맑은 고딕"/>
      <family val="3"/>
      <charset val="129"/>
      <scheme val="minor"/>
    </font>
    <font>
      <sz val="24"/>
      <name val="돋움"/>
      <family val="3"/>
      <charset val="129"/>
    </font>
    <font>
      <sz val="9"/>
      <color indexed="63"/>
      <name val="맑은 고딕"/>
      <family val="3"/>
      <charset val="129"/>
      <scheme val="major"/>
    </font>
    <font>
      <sz val="9"/>
      <name val="맑은 고딕"/>
      <family val="3"/>
      <charset val="129"/>
      <scheme val="major"/>
    </font>
    <font>
      <b/>
      <sz val="16"/>
      <name val="돋움"/>
      <family val="3"/>
      <charset val="129"/>
    </font>
    <font>
      <b/>
      <sz val="9"/>
      <color theme="1"/>
      <name val="돋움"/>
      <family val="3"/>
      <charset val="129"/>
    </font>
    <font>
      <sz val="9"/>
      <color rgb="FF000000"/>
      <name val="맑은 고딕"/>
      <family val="3"/>
      <charset val="129"/>
      <scheme val="minor"/>
    </font>
    <font>
      <sz val="9"/>
      <name val="돋움"/>
      <family val="3"/>
      <charset val="129"/>
    </font>
    <font>
      <sz val="8"/>
      <color theme="1"/>
      <name val="돋움"/>
      <family val="3"/>
      <charset val="129"/>
    </font>
    <font>
      <sz val="9"/>
      <color indexed="8"/>
      <name val="굴림체"/>
      <family val="3"/>
      <charset val="129"/>
    </font>
    <font>
      <sz val="9"/>
      <color rgb="FF000000"/>
      <name val="돋움"/>
      <family val="3"/>
      <charset val="129"/>
    </font>
    <font>
      <b/>
      <sz val="14"/>
      <color indexed="8"/>
      <name val="굴림체"/>
      <family val="3"/>
      <charset val="129"/>
    </font>
    <font>
      <sz val="11"/>
      <color indexed="8"/>
      <name val="굴림체"/>
      <family val="3"/>
      <charset val="129"/>
    </font>
    <font>
      <b/>
      <sz val="13"/>
      <color rgb="FF000000"/>
      <name val="돋움"/>
      <family val="3"/>
      <charset val="129"/>
    </font>
    <font>
      <sz val="13"/>
      <color rgb="FF000000"/>
      <name val="굴림체"/>
      <family val="3"/>
      <charset val="129"/>
    </font>
    <font>
      <sz val="13"/>
      <color theme="1"/>
      <name val="굴림체"/>
      <family val="3"/>
      <charset val="129"/>
    </font>
    <font>
      <b/>
      <sz val="9"/>
      <color indexed="8"/>
      <name val="굴림체"/>
      <family val="3"/>
      <charset val="129"/>
    </font>
    <font>
      <b/>
      <sz val="12"/>
      <color rgb="FF000000"/>
      <name val="돋움"/>
      <family val="3"/>
      <charset val="129"/>
    </font>
    <font>
      <sz val="12"/>
      <color rgb="FF000000"/>
      <name val="돋움"/>
      <family val="3"/>
      <charset val="129"/>
    </font>
    <font>
      <sz val="12"/>
      <color rgb="FF000000"/>
      <name val="휴먼명조"/>
      <family val="3"/>
      <charset val="129"/>
    </font>
    <font>
      <b/>
      <sz val="9"/>
      <name val="돋움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1"/>
        <bgColor indexed="64"/>
      </patternFill>
    </fill>
  </fills>
  <borders count="6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</borders>
  <cellStyleXfs count="4">
    <xf numFmtId="0" fontId="0" fillId="0" borderId="0"/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229">
    <xf numFmtId="0" fontId="0" fillId="0" borderId="0" xfId="0"/>
    <xf numFmtId="0" fontId="3" fillId="0" borderId="0" xfId="0" applyFont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0" borderId="6" xfId="0" quotePrefix="1" applyFont="1" applyBorder="1" applyAlignment="1">
      <alignment horizontal="center" vertical="center" shrinkToFit="1"/>
    </xf>
    <xf numFmtId="0" fontId="7" fillId="0" borderId="6" xfId="1" quotePrefix="1" applyNumberFormat="1" applyFont="1" applyFill="1" applyBorder="1" applyAlignment="1">
      <alignment horizontal="center" vertical="center" wrapText="1"/>
    </xf>
    <xf numFmtId="41" fontId="7" fillId="3" borderId="6" xfId="1" quotePrefix="1" applyFont="1" applyFill="1" applyBorder="1" applyAlignment="1">
      <alignment horizontal="center" vertical="center" wrapText="1" shrinkToFit="1"/>
    </xf>
    <xf numFmtId="176" fontId="7" fillId="3" borderId="6" xfId="1" quotePrefix="1" applyNumberFormat="1" applyFont="1" applyFill="1" applyBorder="1" applyAlignment="1">
      <alignment horizontal="center" vertical="center" shrinkToFit="1"/>
    </xf>
    <xf numFmtId="41" fontId="7" fillId="3" borderId="6" xfId="1" applyFont="1" applyFill="1" applyBorder="1" applyAlignment="1">
      <alignment horizontal="center" vertical="center" shrinkToFit="1"/>
    </xf>
    <xf numFmtId="41" fontId="5" fillId="3" borderId="6" xfId="1" applyFont="1" applyFill="1" applyBorder="1" applyAlignment="1">
      <alignment horizontal="center" vertical="center" shrinkToFit="1"/>
    </xf>
    <xf numFmtId="41" fontId="5" fillId="0" borderId="6" xfId="1" applyFont="1" applyFill="1" applyBorder="1" applyAlignment="1">
      <alignment horizontal="center" vertical="center"/>
    </xf>
    <xf numFmtId="0" fontId="5" fillId="0" borderId="7" xfId="0" quotePrefix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6" fillId="4" borderId="2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shrinkToFit="1"/>
    </xf>
    <xf numFmtId="0" fontId="6" fillId="4" borderId="3" xfId="0" applyFont="1" applyFill="1" applyBorder="1" applyAlignment="1">
      <alignment horizontal="center" vertical="center"/>
    </xf>
    <xf numFmtId="177" fontId="6" fillId="4" borderId="3" xfId="0" applyNumberFormat="1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7" fillId="0" borderId="9" xfId="0" quotePrefix="1" applyFont="1" applyBorder="1" applyAlignment="1">
      <alignment horizontal="center" vertical="center" shrinkToFit="1"/>
    </xf>
    <xf numFmtId="0" fontId="5" fillId="3" borderId="9" xfId="0" quotePrefix="1" applyFont="1" applyFill="1" applyBorder="1" applyAlignment="1">
      <alignment horizontal="center" vertical="center" shrinkToFit="1"/>
    </xf>
    <xf numFmtId="41" fontId="5" fillId="3" borderId="9" xfId="1" applyFont="1" applyFill="1" applyBorder="1" applyAlignment="1">
      <alignment horizontal="right" vertical="center" shrinkToFit="1"/>
    </xf>
    <xf numFmtId="0" fontId="5" fillId="3" borderId="9" xfId="0" applyFont="1" applyFill="1" applyBorder="1" applyAlignment="1">
      <alignment horizontal="center" vertical="center" shrinkToFit="1"/>
    </xf>
    <xf numFmtId="0" fontId="5" fillId="3" borderId="9" xfId="0" applyFont="1" applyFill="1" applyBorder="1" applyAlignment="1">
      <alignment horizontal="center" vertical="center"/>
    </xf>
    <xf numFmtId="0" fontId="5" fillId="0" borderId="10" xfId="0" quotePrefix="1" applyFont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  <xf numFmtId="0" fontId="7" fillId="0" borderId="12" xfId="0" quotePrefix="1" applyFont="1" applyBorder="1" applyAlignment="1">
      <alignment horizontal="center" vertical="center" shrinkToFit="1"/>
    </xf>
    <xf numFmtId="0" fontId="5" fillId="3" borderId="12" xfId="0" quotePrefix="1" applyFont="1" applyFill="1" applyBorder="1" applyAlignment="1">
      <alignment horizontal="center" vertical="center" shrinkToFit="1"/>
    </xf>
    <xf numFmtId="41" fontId="5" fillId="3" borderId="12" xfId="1" applyFont="1" applyFill="1" applyBorder="1" applyAlignment="1">
      <alignment horizontal="right" vertical="center" shrinkToFit="1"/>
    </xf>
    <xf numFmtId="0" fontId="5" fillId="3" borderId="12" xfId="0" applyFont="1" applyFill="1" applyBorder="1" applyAlignment="1">
      <alignment horizontal="center" vertical="center" shrinkToFit="1"/>
    </xf>
    <xf numFmtId="0" fontId="5" fillId="3" borderId="12" xfId="0" applyFont="1" applyFill="1" applyBorder="1" applyAlignment="1">
      <alignment horizontal="center" vertical="center"/>
    </xf>
    <xf numFmtId="0" fontId="5" fillId="0" borderId="13" xfId="0" quotePrefix="1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0" fillId="0" borderId="0" xfId="0" applyAlignment="1">
      <alignment shrinkToFit="1"/>
    </xf>
    <xf numFmtId="0" fontId="5" fillId="0" borderId="14" xfId="0" applyFont="1" applyBorder="1" applyAlignment="1">
      <alignment horizontal="center" vertical="center"/>
    </xf>
    <xf numFmtId="178" fontId="5" fillId="0" borderId="15" xfId="0" applyNumberFormat="1" applyFont="1" applyBorder="1" applyAlignment="1">
      <alignment horizontal="center" vertical="center"/>
    </xf>
    <xf numFmtId="0" fontId="5" fillId="0" borderId="15" xfId="0" quotePrefix="1" applyFont="1" applyBorder="1" applyAlignment="1">
      <alignment horizontal="center" vertical="center" shrinkToFit="1"/>
    </xf>
    <xf numFmtId="0" fontId="5" fillId="0" borderId="15" xfId="0" applyFont="1" applyBorder="1" applyAlignment="1">
      <alignment horizontal="center" vertical="center"/>
    </xf>
    <xf numFmtId="38" fontId="5" fillId="0" borderId="15" xfId="2" applyNumberFormat="1" applyFont="1" applyBorder="1" applyAlignment="1">
      <alignment horizontal="right" vertical="center"/>
    </xf>
    <xf numFmtId="38" fontId="5" fillId="0" borderId="15" xfId="2" quotePrefix="1" applyNumberFormat="1" applyFont="1" applyBorder="1" applyAlignment="1">
      <alignment horizontal="right" vertical="center"/>
    </xf>
    <xf numFmtId="0" fontId="5" fillId="0" borderId="15" xfId="0" applyFont="1" applyBorder="1" applyAlignment="1">
      <alignment horizontal="center" vertical="center" shrinkToFit="1"/>
    </xf>
    <xf numFmtId="0" fontId="5" fillId="0" borderId="16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49" fontId="16" fillId="2" borderId="3" xfId="0" applyNumberFormat="1" applyFont="1" applyFill="1" applyBorder="1" applyAlignment="1">
      <alignment horizontal="center" vertical="center"/>
    </xf>
    <xf numFmtId="49" fontId="16" fillId="2" borderId="4" xfId="0" applyNumberFormat="1" applyFont="1" applyFill="1" applyBorder="1" applyAlignment="1">
      <alignment horizontal="center" vertical="center"/>
    </xf>
    <xf numFmtId="179" fontId="17" fillId="3" borderId="5" xfId="0" applyNumberFormat="1" applyFont="1" applyFill="1" applyBorder="1" applyAlignment="1">
      <alignment horizontal="center" vertical="center"/>
    </xf>
    <xf numFmtId="0" fontId="5" fillId="0" borderId="6" xfId="0" quotePrefix="1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180" fontId="19" fillId="0" borderId="6" xfId="0" applyNumberFormat="1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/>
    </xf>
    <xf numFmtId="176" fontId="18" fillId="0" borderId="6" xfId="0" applyNumberFormat="1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21" fillId="0" borderId="6" xfId="0" applyFont="1" applyBorder="1" applyAlignment="1">
      <alignment horizontal="center" vertical="center" shrinkToFit="1"/>
    </xf>
    <xf numFmtId="0" fontId="22" fillId="0" borderId="6" xfId="0" applyFont="1" applyBorder="1" applyAlignment="1">
      <alignment horizontal="center" vertical="center" shrinkToFit="1"/>
    </xf>
    <xf numFmtId="4" fontId="22" fillId="0" borderId="6" xfId="0" applyNumberFormat="1" applyFont="1" applyBorder="1" applyAlignment="1">
      <alignment horizontal="center" vertical="center" shrinkToFit="1"/>
    </xf>
    <xf numFmtId="181" fontId="22" fillId="0" borderId="6" xfId="0" applyNumberFormat="1" applyFont="1" applyBorder="1" applyAlignment="1">
      <alignment horizontal="center" vertical="center" shrinkToFit="1"/>
    </xf>
    <xf numFmtId="0" fontId="22" fillId="0" borderId="6" xfId="0" quotePrefix="1" applyFont="1" applyBorder="1" applyAlignment="1">
      <alignment horizontal="center" vertical="center" shrinkToFit="1"/>
    </xf>
    <xf numFmtId="0" fontId="22" fillId="0" borderId="7" xfId="0" applyFont="1" applyBorder="1" applyAlignment="1">
      <alignment horizontal="center" vertical="center" wrapText="1" shrinkToFit="1"/>
    </xf>
    <xf numFmtId="0" fontId="20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49" fontId="24" fillId="2" borderId="2" xfId="0" applyNumberFormat="1" applyFont="1" applyFill="1" applyBorder="1" applyAlignment="1">
      <alignment horizontal="center" vertical="center"/>
    </xf>
    <xf numFmtId="49" fontId="24" fillId="2" borderId="3" xfId="0" applyNumberFormat="1" applyFont="1" applyFill="1" applyBorder="1" applyAlignment="1">
      <alignment horizontal="center" vertical="center"/>
    </xf>
    <xf numFmtId="49" fontId="24" fillId="2" borderId="3" xfId="0" applyNumberFormat="1" applyFont="1" applyFill="1" applyBorder="1" applyAlignment="1">
      <alignment horizontal="center" vertical="center" wrapText="1"/>
    </xf>
    <xf numFmtId="49" fontId="24" fillId="2" borderId="4" xfId="0" applyNumberFormat="1" applyFont="1" applyFill="1" applyBorder="1" applyAlignment="1">
      <alignment horizontal="center" vertical="center"/>
    </xf>
    <xf numFmtId="0" fontId="25" fillId="0" borderId="17" xfId="0" applyFont="1" applyBorder="1" applyAlignment="1">
      <alignment horizontal="center" vertical="center" wrapText="1"/>
    </xf>
    <xf numFmtId="176" fontId="17" fillId="0" borderId="18" xfId="0" applyNumberFormat="1" applyFont="1" applyBorder="1" applyAlignment="1">
      <alignment horizontal="center" vertical="center" shrinkToFit="1"/>
    </xf>
    <xf numFmtId="41" fontId="17" fillId="0" borderId="18" xfId="1" applyFont="1" applyFill="1" applyBorder="1" applyAlignment="1">
      <alignment horizontal="right" vertical="center"/>
    </xf>
    <xf numFmtId="182" fontId="26" fillId="0" borderId="18" xfId="0" applyNumberFormat="1" applyFont="1" applyBorder="1" applyAlignment="1">
      <alignment horizontal="center" vertical="center"/>
    </xf>
    <xf numFmtId="176" fontId="17" fillId="0" borderId="18" xfId="0" applyNumberFormat="1" applyFont="1" applyBorder="1" applyAlignment="1">
      <alignment horizontal="center" vertical="center"/>
    </xf>
    <xf numFmtId="179" fontId="27" fillId="3" borderId="19" xfId="0" quotePrefix="1" applyNumberFormat="1" applyFont="1" applyFill="1" applyBorder="1" applyAlignment="1">
      <alignment horizontal="center" vertical="center" wrapText="1"/>
    </xf>
    <xf numFmtId="0" fontId="25" fillId="0" borderId="20" xfId="0" applyFont="1" applyBorder="1" applyAlignment="1">
      <alignment horizontal="center" vertical="center" wrapText="1"/>
    </xf>
    <xf numFmtId="176" fontId="17" fillId="0" borderId="21" xfId="0" applyNumberFormat="1" applyFont="1" applyBorder="1" applyAlignment="1">
      <alignment horizontal="center" vertical="center" shrinkToFit="1"/>
    </xf>
    <xf numFmtId="41" fontId="17" fillId="0" borderId="21" xfId="1" applyFont="1" applyFill="1" applyBorder="1" applyAlignment="1">
      <alignment horizontal="right" vertical="center"/>
    </xf>
    <xf numFmtId="182" fontId="26" fillId="0" borderId="21" xfId="0" applyNumberFormat="1" applyFont="1" applyBorder="1" applyAlignment="1">
      <alignment horizontal="center" vertical="center"/>
    </xf>
    <xf numFmtId="176" fontId="17" fillId="0" borderId="21" xfId="0" applyNumberFormat="1" applyFont="1" applyBorder="1" applyAlignment="1">
      <alignment horizontal="center" vertical="center"/>
    </xf>
    <xf numFmtId="179" fontId="27" fillId="3" borderId="22" xfId="0" quotePrefix="1" applyNumberFormat="1" applyFont="1" applyFill="1" applyBorder="1" applyAlignment="1">
      <alignment horizontal="center" vertical="center" wrapText="1"/>
    </xf>
    <xf numFmtId="179" fontId="26" fillId="0" borderId="21" xfId="0" applyNumberFormat="1" applyFont="1" applyBorder="1" applyAlignment="1">
      <alignment horizontal="center" vertical="center"/>
    </xf>
    <xf numFmtId="41" fontId="26" fillId="0" borderId="21" xfId="0" applyNumberFormat="1" applyFont="1" applyBorder="1" applyAlignment="1">
      <alignment horizontal="right" vertical="center"/>
    </xf>
    <xf numFmtId="0" fontId="25" fillId="0" borderId="23" xfId="0" applyFont="1" applyBorder="1" applyAlignment="1">
      <alignment horizontal="center" vertical="center" wrapText="1"/>
    </xf>
    <xf numFmtId="176" fontId="17" fillId="3" borderId="21" xfId="0" applyNumberFormat="1" applyFont="1" applyFill="1" applyBorder="1" applyAlignment="1">
      <alignment horizontal="center" vertical="center" wrapText="1" shrinkToFit="1"/>
    </xf>
    <xf numFmtId="176" fontId="17" fillId="0" borderId="21" xfId="0" applyNumberFormat="1" applyFont="1" applyBorder="1" applyAlignment="1">
      <alignment horizontal="center" vertical="center" wrapText="1" shrinkToFit="1"/>
    </xf>
    <xf numFmtId="179" fontId="26" fillId="0" borderId="24" xfId="0" applyNumberFormat="1" applyFont="1" applyBorder="1" applyAlignment="1">
      <alignment horizontal="center" vertical="center"/>
    </xf>
    <xf numFmtId="176" fontId="17" fillId="0" borderId="25" xfId="0" applyNumberFormat="1" applyFont="1" applyBorder="1" applyAlignment="1">
      <alignment horizontal="center" vertical="center" wrapText="1" shrinkToFit="1"/>
    </xf>
    <xf numFmtId="41" fontId="26" fillId="0" borderId="25" xfId="0" applyNumberFormat="1" applyFont="1" applyBorder="1" applyAlignment="1">
      <alignment horizontal="right" vertical="center"/>
    </xf>
    <xf numFmtId="182" fontId="26" fillId="0" borderId="25" xfId="0" applyNumberFormat="1" applyFont="1" applyBorder="1" applyAlignment="1">
      <alignment horizontal="center" vertical="center"/>
    </xf>
    <xf numFmtId="176" fontId="17" fillId="0" borderId="25" xfId="0" applyNumberFormat="1" applyFont="1" applyBorder="1" applyAlignment="1">
      <alignment horizontal="center" vertical="center"/>
    </xf>
    <xf numFmtId="179" fontId="27" fillId="3" borderId="26" xfId="0" quotePrefix="1" applyNumberFormat="1" applyFont="1" applyFill="1" applyBorder="1" applyAlignment="1">
      <alignment horizontal="center" vertical="center" wrapText="1"/>
    </xf>
    <xf numFmtId="179" fontId="26" fillId="0" borderId="27" xfId="0" applyNumberFormat="1" applyFont="1" applyBorder="1" applyAlignment="1">
      <alignment horizontal="center" vertical="center"/>
    </xf>
    <xf numFmtId="179" fontId="26" fillId="0" borderId="11" xfId="0" applyNumberFormat="1" applyFont="1" applyBorder="1" applyAlignment="1">
      <alignment horizontal="center" vertical="center"/>
    </xf>
    <xf numFmtId="176" fontId="17" fillId="0" borderId="12" xfId="0" applyNumberFormat="1" applyFont="1" applyBorder="1" applyAlignment="1">
      <alignment horizontal="center" vertical="center" wrapText="1" shrinkToFit="1"/>
    </xf>
    <xf numFmtId="41" fontId="26" fillId="0" borderId="12" xfId="0" applyNumberFormat="1" applyFont="1" applyBorder="1" applyAlignment="1">
      <alignment horizontal="right" vertical="center"/>
    </xf>
    <xf numFmtId="182" fontId="26" fillId="0" borderId="12" xfId="0" applyNumberFormat="1" applyFont="1" applyBorder="1" applyAlignment="1">
      <alignment horizontal="center" vertical="center"/>
    </xf>
    <xf numFmtId="176" fontId="17" fillId="0" borderId="12" xfId="0" applyNumberFormat="1" applyFont="1" applyBorder="1" applyAlignment="1">
      <alignment horizontal="center" vertical="center"/>
    </xf>
    <xf numFmtId="179" fontId="27" fillId="3" borderId="13" xfId="0" quotePrefix="1" applyNumberFormat="1" applyFont="1" applyFill="1" applyBorder="1" applyAlignment="1">
      <alignment horizontal="center" vertical="center" wrapText="1"/>
    </xf>
    <xf numFmtId="179" fontId="0" fillId="0" borderId="0" xfId="0" applyNumberFormat="1"/>
    <xf numFmtId="179" fontId="12" fillId="0" borderId="0" xfId="0" applyNumberFormat="1" applyFont="1" applyAlignment="1">
      <alignment horizontal="center" vertical="center"/>
    </xf>
    <xf numFmtId="179" fontId="28" fillId="0" borderId="0" xfId="0" applyNumberFormat="1" applyFont="1" applyAlignment="1">
      <alignment horizontal="right" vertical="center"/>
    </xf>
    <xf numFmtId="179" fontId="24" fillId="2" borderId="2" xfId="0" applyNumberFormat="1" applyFont="1" applyFill="1" applyBorder="1" applyAlignment="1">
      <alignment horizontal="center" vertical="center"/>
    </xf>
    <xf numFmtId="179" fontId="24" fillId="2" borderId="3" xfId="0" applyNumberFormat="1" applyFont="1" applyFill="1" applyBorder="1" applyAlignment="1">
      <alignment horizontal="center" vertical="center"/>
    </xf>
    <xf numFmtId="179" fontId="24" fillId="2" borderId="4" xfId="0" applyNumberFormat="1" applyFont="1" applyFill="1" applyBorder="1" applyAlignment="1">
      <alignment horizontal="center" vertical="center"/>
    </xf>
    <xf numFmtId="179" fontId="17" fillId="3" borderId="28" xfId="0" applyNumberFormat="1" applyFont="1" applyFill="1" applyBorder="1" applyAlignment="1">
      <alignment horizontal="center" vertical="center"/>
    </xf>
    <xf numFmtId="0" fontId="29" fillId="0" borderId="29" xfId="0" applyFont="1" applyBorder="1" applyAlignment="1">
      <alignment horizontal="center" vertical="center" wrapText="1"/>
    </xf>
    <xf numFmtId="41" fontId="17" fillId="0" borderId="18" xfId="1" applyFont="1" applyFill="1" applyBorder="1" applyAlignment="1">
      <alignment horizontal="center" vertical="center"/>
    </xf>
    <xf numFmtId="41" fontId="17" fillId="0" borderId="18" xfId="1" applyFont="1" applyFill="1" applyBorder="1" applyAlignment="1" applyProtection="1">
      <alignment horizontal="right" vertical="center"/>
    </xf>
    <xf numFmtId="179" fontId="17" fillId="3" borderId="27" xfId="0" applyNumberFormat="1" applyFont="1" applyFill="1" applyBorder="1" applyAlignment="1">
      <alignment horizontal="center" vertical="center"/>
    </xf>
    <xf numFmtId="0" fontId="29" fillId="0" borderId="30" xfId="0" applyFont="1" applyBorder="1" applyAlignment="1">
      <alignment horizontal="center" vertical="center" wrapText="1"/>
    </xf>
    <xf numFmtId="41" fontId="17" fillId="0" borderId="21" xfId="1" applyFont="1" applyFill="1" applyBorder="1" applyAlignment="1" applyProtection="1">
      <alignment horizontal="right" vertical="center"/>
    </xf>
    <xf numFmtId="41" fontId="17" fillId="0" borderId="21" xfId="1" applyFont="1" applyFill="1" applyBorder="1" applyAlignment="1">
      <alignment horizontal="center" vertical="center"/>
    </xf>
    <xf numFmtId="41" fontId="26" fillId="0" borderId="21" xfId="1" applyFont="1" applyFill="1" applyBorder="1" applyAlignment="1" applyProtection="1">
      <alignment horizontal="center" vertical="center"/>
    </xf>
    <xf numFmtId="179" fontId="27" fillId="3" borderId="22" xfId="0" quotePrefix="1" applyNumberFormat="1" applyFont="1" applyFill="1" applyBorder="1" applyAlignment="1">
      <alignment horizontal="center" vertical="center" wrapText="1" shrinkToFit="1"/>
    </xf>
    <xf numFmtId="0" fontId="29" fillId="0" borderId="31" xfId="0" applyFont="1" applyBorder="1" applyAlignment="1">
      <alignment horizontal="center" vertical="center" wrapText="1"/>
    </xf>
    <xf numFmtId="41" fontId="26" fillId="0" borderId="21" xfId="1" applyFont="1" applyFill="1" applyBorder="1" applyAlignment="1" applyProtection="1">
      <alignment horizontal="right" vertical="center"/>
    </xf>
    <xf numFmtId="179" fontId="17" fillId="3" borderId="24" xfId="0" applyNumberFormat="1" applyFont="1" applyFill="1" applyBorder="1" applyAlignment="1">
      <alignment horizontal="center" vertical="center"/>
    </xf>
    <xf numFmtId="179" fontId="26" fillId="0" borderId="25" xfId="0" applyNumberFormat="1" applyFont="1" applyBorder="1" applyAlignment="1">
      <alignment horizontal="center" vertical="center"/>
    </xf>
    <xf numFmtId="41" fontId="26" fillId="0" borderId="25" xfId="0" applyNumberFormat="1" applyFont="1" applyBorder="1" applyAlignment="1">
      <alignment vertical="center"/>
    </xf>
    <xf numFmtId="41" fontId="17" fillId="0" borderId="9" xfId="1" applyFont="1" applyFill="1" applyBorder="1" applyAlignment="1">
      <alignment horizontal="center" vertical="center"/>
    </xf>
    <xf numFmtId="41" fontId="17" fillId="0" borderId="25" xfId="1" applyFont="1" applyFill="1" applyBorder="1" applyAlignment="1">
      <alignment horizontal="center" vertical="center"/>
    </xf>
    <xf numFmtId="41" fontId="17" fillId="0" borderId="9" xfId="1" applyFont="1" applyFill="1" applyBorder="1" applyAlignment="1" applyProtection="1">
      <alignment horizontal="right" vertical="center"/>
    </xf>
    <xf numFmtId="179" fontId="27" fillId="3" borderId="26" xfId="0" quotePrefix="1" applyNumberFormat="1" applyFont="1" applyFill="1" applyBorder="1" applyAlignment="1">
      <alignment horizontal="center" vertical="center" wrapText="1" shrinkToFit="1"/>
    </xf>
    <xf numFmtId="0" fontId="29" fillId="0" borderId="32" xfId="0" applyFont="1" applyBorder="1" applyAlignment="1">
      <alignment horizontal="center" vertical="center" wrapText="1"/>
    </xf>
    <xf numFmtId="179" fontId="17" fillId="3" borderId="11" xfId="0" applyNumberFormat="1" applyFont="1" applyFill="1" applyBorder="1" applyAlignment="1">
      <alignment horizontal="center" vertical="center"/>
    </xf>
    <xf numFmtId="179" fontId="26" fillId="0" borderId="12" xfId="0" applyNumberFormat="1" applyFont="1" applyBorder="1" applyAlignment="1">
      <alignment horizontal="center" vertical="center"/>
    </xf>
    <xf numFmtId="41" fontId="17" fillId="0" borderId="6" xfId="1" applyFont="1" applyFill="1" applyBorder="1" applyAlignment="1">
      <alignment horizontal="center" vertical="center"/>
    </xf>
    <xf numFmtId="41" fontId="17" fillId="0" borderId="6" xfId="1" applyFont="1" applyFill="1" applyBorder="1" applyAlignment="1" applyProtection="1">
      <alignment horizontal="right" vertical="center"/>
    </xf>
    <xf numFmtId="179" fontId="27" fillId="3" borderId="13" xfId="0" quotePrefix="1" applyNumberFormat="1" applyFont="1" applyFill="1" applyBorder="1" applyAlignment="1">
      <alignment horizontal="center" vertical="center" wrapText="1" shrinkToFit="1"/>
    </xf>
    <xf numFmtId="179" fontId="26" fillId="0" borderId="0" xfId="0" applyNumberFormat="1" applyFont="1"/>
    <xf numFmtId="0" fontId="14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31" fillId="0" borderId="0" xfId="0" applyFont="1" applyAlignment="1">
      <alignment horizontal="right" vertical="center"/>
    </xf>
    <xf numFmtId="0" fontId="32" fillId="2" borderId="34" xfId="0" applyFont="1" applyFill="1" applyBorder="1" applyAlignment="1">
      <alignment horizontal="center" vertical="center" wrapText="1"/>
    </xf>
    <xf numFmtId="0" fontId="32" fillId="2" borderId="30" xfId="0" applyFont="1" applyFill="1" applyBorder="1" applyAlignment="1">
      <alignment horizontal="center" vertical="center" wrapText="1"/>
    </xf>
    <xf numFmtId="41" fontId="33" fillId="0" borderId="30" xfId="0" quotePrefix="1" applyNumberFormat="1" applyFont="1" applyBorder="1" applyAlignment="1">
      <alignment horizontal="right" vertical="center" shrinkToFit="1"/>
    </xf>
    <xf numFmtId="0" fontId="32" fillId="2" borderId="30" xfId="0" applyFont="1" applyFill="1" applyBorder="1" applyAlignment="1">
      <alignment horizontal="center" vertical="center" shrinkToFit="1"/>
    </xf>
    <xf numFmtId="41" fontId="33" fillId="0" borderId="39" xfId="0" quotePrefix="1" applyNumberFormat="1" applyFont="1" applyBorder="1" applyAlignment="1">
      <alignment horizontal="center" vertical="center" shrinkToFit="1"/>
    </xf>
    <xf numFmtId="183" fontId="33" fillId="0" borderId="30" xfId="0" quotePrefix="1" applyNumberFormat="1" applyFont="1" applyBorder="1" applyAlignment="1">
      <alignment horizontal="center" vertical="center" shrinkToFit="1"/>
    </xf>
    <xf numFmtId="3" fontId="33" fillId="0" borderId="30" xfId="0" quotePrefix="1" applyNumberFormat="1" applyFont="1" applyBorder="1" applyAlignment="1">
      <alignment horizontal="center" vertical="center" shrinkToFit="1"/>
    </xf>
    <xf numFmtId="3" fontId="33" fillId="0" borderId="39" xfId="0" quotePrefix="1" applyNumberFormat="1" applyFont="1" applyBorder="1" applyAlignment="1">
      <alignment horizontal="center" vertical="center" shrinkToFit="1"/>
    </xf>
    <xf numFmtId="0" fontId="32" fillId="2" borderId="41" xfId="0" applyFont="1" applyFill="1" applyBorder="1" applyAlignment="1">
      <alignment horizontal="center" vertical="center" wrapText="1"/>
    </xf>
    <xf numFmtId="3" fontId="33" fillId="0" borderId="41" xfId="0" quotePrefix="1" applyNumberFormat="1" applyFont="1" applyBorder="1" applyAlignment="1">
      <alignment horizontal="center" vertical="center" shrinkToFit="1"/>
    </xf>
    <xf numFmtId="0" fontId="32" fillId="2" borderId="41" xfId="0" applyFont="1" applyFill="1" applyBorder="1" applyAlignment="1">
      <alignment horizontal="center" vertical="center" shrinkToFit="1"/>
    </xf>
    <xf numFmtId="3" fontId="33" fillId="0" borderId="42" xfId="0" quotePrefix="1" applyNumberFormat="1" applyFont="1" applyBorder="1" applyAlignment="1">
      <alignment horizontal="center" vertical="center" shrinkToFit="1"/>
    </xf>
    <xf numFmtId="3" fontId="33" fillId="0" borderId="43" xfId="0" quotePrefix="1" applyNumberFormat="1" applyFont="1" applyBorder="1" applyAlignment="1">
      <alignment horizontal="center" vertical="center" shrinkToFit="1"/>
    </xf>
    <xf numFmtId="0" fontId="34" fillId="0" borderId="44" xfId="3" applyFont="1" applyBorder="1" applyAlignment="1">
      <alignment horizontal="center" vertical="center"/>
    </xf>
    <xf numFmtId="0" fontId="35" fillId="0" borderId="0" xfId="0" applyFont="1" applyAlignment="1">
      <alignment horizontal="left" vertical="center"/>
    </xf>
    <xf numFmtId="0" fontId="35" fillId="0" borderId="0" xfId="0" applyFont="1" applyAlignment="1">
      <alignment horizontal="center" vertical="center"/>
    </xf>
    <xf numFmtId="0" fontId="36" fillId="2" borderId="45" xfId="0" applyFont="1" applyFill="1" applyBorder="1" applyAlignment="1">
      <alignment horizontal="center" vertical="center" wrapText="1"/>
    </xf>
    <xf numFmtId="0" fontId="37" fillId="2" borderId="30" xfId="0" applyFont="1" applyFill="1" applyBorder="1" applyAlignment="1">
      <alignment horizontal="center" vertical="center" wrapText="1"/>
    </xf>
    <xf numFmtId="0" fontId="37" fillId="2" borderId="39" xfId="0" applyFont="1" applyFill="1" applyBorder="1" applyAlignment="1">
      <alignment horizontal="center" vertical="center" wrapText="1"/>
    </xf>
    <xf numFmtId="0" fontId="38" fillId="2" borderId="30" xfId="0" applyFont="1" applyFill="1" applyBorder="1" applyAlignment="1">
      <alignment horizontal="center" vertical="center" wrapText="1"/>
    </xf>
    <xf numFmtId="0" fontId="38" fillId="2" borderId="39" xfId="0" applyFont="1" applyFill="1" applyBorder="1" applyAlignment="1">
      <alignment horizontal="center" vertical="center" wrapText="1"/>
    </xf>
    <xf numFmtId="3" fontId="37" fillId="0" borderId="51" xfId="0" quotePrefix="1" applyNumberFormat="1" applyFont="1" applyBorder="1" applyAlignment="1">
      <alignment horizontal="center" vertical="center" shrinkToFit="1"/>
    </xf>
    <xf numFmtId="0" fontId="37" fillId="0" borderId="51" xfId="0" quotePrefix="1" applyFont="1" applyBorder="1" applyAlignment="1">
      <alignment horizontal="center" vertical="center" shrinkToFit="1"/>
    </xf>
    <xf numFmtId="0" fontId="36" fillId="2" borderId="20" xfId="0" applyFont="1" applyFill="1" applyBorder="1" applyAlignment="1">
      <alignment horizontal="center" vertical="center" wrapText="1"/>
    </xf>
    <xf numFmtId="0" fontId="36" fillId="2" borderId="52" xfId="0" applyFont="1" applyFill="1" applyBorder="1" applyAlignment="1">
      <alignment horizontal="center" vertical="center" wrapText="1"/>
    </xf>
    <xf numFmtId="0" fontId="26" fillId="0" borderId="0" xfId="0" applyFont="1"/>
    <xf numFmtId="0" fontId="28" fillId="0" borderId="0" xfId="0" applyFont="1" applyAlignment="1">
      <alignment horizontal="right" vertical="center"/>
    </xf>
    <xf numFmtId="182" fontId="39" fillId="2" borderId="63" xfId="0" applyNumberFormat="1" applyFont="1" applyFill="1" applyBorder="1" applyAlignment="1">
      <alignment horizontal="center" vertical="center"/>
    </xf>
    <xf numFmtId="176" fontId="7" fillId="0" borderId="6" xfId="0" quotePrefix="1" applyNumberFormat="1" applyFont="1" applyBorder="1" applyAlignment="1">
      <alignment horizontal="center" vertical="center" shrinkToFit="1"/>
    </xf>
    <xf numFmtId="182" fontId="26" fillId="0" borderId="6" xfId="0" applyNumberFormat="1" applyFont="1" applyBorder="1" applyAlignment="1">
      <alignment horizontal="center" vertical="center"/>
    </xf>
    <xf numFmtId="176" fontId="17" fillId="0" borderId="7" xfId="0" applyNumberFormat="1" applyFont="1" applyBorder="1" applyAlignment="1">
      <alignment horizontal="center" vertical="center"/>
    </xf>
    <xf numFmtId="179" fontId="5" fillId="0" borderId="0" xfId="1" applyNumberFormat="1" applyFont="1" applyBorder="1" applyAlignment="1">
      <alignment horizontal="center" vertical="center"/>
    </xf>
    <xf numFmtId="179" fontId="26" fillId="0" borderId="0" xfId="1" applyNumberFormat="1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5" fillId="0" borderId="0" xfId="0" applyFont="1" applyAlignment="1">
      <alignment horizontal="right" vertical="center"/>
    </xf>
    <xf numFmtId="0" fontId="20" fillId="0" borderId="0" xfId="0" applyFont="1" applyAlignment="1">
      <alignment horizontal="center" vertical="center"/>
    </xf>
    <xf numFmtId="179" fontId="12" fillId="0" borderId="0" xfId="0" applyNumberFormat="1" applyFont="1" applyAlignment="1">
      <alignment horizontal="center" vertical="center"/>
    </xf>
    <xf numFmtId="179" fontId="14" fillId="0" borderId="0" xfId="0" applyNumberFormat="1" applyFont="1" applyAlignment="1">
      <alignment horizontal="left" vertical="center"/>
    </xf>
    <xf numFmtId="0" fontId="32" fillId="2" borderId="33" xfId="0" applyFont="1" applyFill="1" applyBorder="1" applyAlignment="1">
      <alignment horizontal="center" vertical="center" wrapText="1"/>
    </xf>
    <xf numFmtId="0" fontId="32" fillId="2" borderId="38" xfId="0" applyFont="1" applyFill="1" applyBorder="1" applyAlignment="1">
      <alignment horizontal="center" vertical="center" wrapText="1"/>
    </xf>
    <xf numFmtId="0" fontId="32" fillId="2" borderId="40" xfId="0" applyFont="1" applyFill="1" applyBorder="1" applyAlignment="1">
      <alignment horizontal="center" vertical="center" wrapText="1"/>
    </xf>
    <xf numFmtId="0" fontId="33" fillId="0" borderId="35" xfId="0" quotePrefix="1" applyFont="1" applyBorder="1" applyAlignment="1">
      <alignment horizontal="center" vertical="center" shrinkToFit="1"/>
    </xf>
    <xf numFmtId="0" fontId="33" fillId="0" borderId="36" xfId="0" applyFont="1" applyBorder="1" applyAlignment="1">
      <alignment horizontal="center" vertical="center" shrinkToFit="1"/>
    </xf>
    <xf numFmtId="0" fontId="33" fillId="0" borderId="37" xfId="0" applyFont="1" applyBorder="1" applyAlignment="1">
      <alignment horizontal="center" vertical="center" shrinkToFit="1"/>
    </xf>
    <xf numFmtId="0" fontId="37" fillId="0" borderId="53" xfId="0" applyFont="1" applyBorder="1" applyAlignment="1">
      <alignment horizontal="center" vertical="center" wrapText="1"/>
    </xf>
    <xf numFmtId="0" fontId="37" fillId="0" borderId="54" xfId="0" applyFont="1" applyBorder="1" applyAlignment="1">
      <alignment horizontal="center" vertical="center" wrapText="1"/>
    </xf>
    <xf numFmtId="0" fontId="37" fillId="0" borderId="55" xfId="0" applyFont="1" applyBorder="1" applyAlignment="1">
      <alignment horizontal="center" vertical="center" wrapText="1"/>
    </xf>
    <xf numFmtId="0" fontId="37" fillId="0" borderId="35" xfId="0" quotePrefix="1" applyFont="1" applyBorder="1" applyAlignment="1">
      <alignment horizontal="center" vertical="center" wrapText="1"/>
    </xf>
    <xf numFmtId="0" fontId="37" fillId="0" borderId="36" xfId="0" applyFont="1" applyBorder="1" applyAlignment="1">
      <alignment horizontal="center" vertical="center" wrapText="1"/>
    </xf>
    <xf numFmtId="0" fontId="37" fillId="0" borderId="37" xfId="0" applyFont="1" applyBorder="1" applyAlignment="1">
      <alignment horizontal="center" vertical="center" wrapText="1"/>
    </xf>
    <xf numFmtId="0" fontId="36" fillId="2" borderId="23" xfId="0" applyFont="1" applyFill="1" applyBorder="1" applyAlignment="1">
      <alignment horizontal="center" vertical="center" wrapText="1"/>
    </xf>
    <xf numFmtId="0" fontId="36" fillId="2" borderId="38" xfId="0" applyFont="1" applyFill="1" applyBorder="1" applyAlignment="1">
      <alignment horizontal="center" vertical="center" wrapText="1"/>
    </xf>
    <xf numFmtId="0" fontId="36" fillId="2" borderId="17" xfId="0" applyFont="1" applyFill="1" applyBorder="1" applyAlignment="1">
      <alignment horizontal="center" vertical="center" wrapText="1"/>
    </xf>
    <xf numFmtId="0" fontId="37" fillId="2" borderId="31" xfId="0" applyFont="1" applyFill="1" applyBorder="1" applyAlignment="1">
      <alignment horizontal="center" vertical="center" wrapText="1"/>
    </xf>
    <xf numFmtId="0" fontId="37" fillId="2" borderId="29" xfId="0" applyFont="1" applyFill="1" applyBorder="1" applyAlignment="1">
      <alignment horizontal="center" vertical="center" wrapText="1"/>
    </xf>
    <xf numFmtId="14" fontId="37" fillId="0" borderId="31" xfId="0" quotePrefix="1" applyNumberFormat="1" applyFont="1" applyBorder="1" applyAlignment="1">
      <alignment horizontal="center" vertical="center" wrapText="1"/>
    </xf>
    <xf numFmtId="14" fontId="37" fillId="0" borderId="29" xfId="0" applyNumberFormat="1" applyFont="1" applyBorder="1" applyAlignment="1">
      <alignment horizontal="center" vertical="center" wrapText="1"/>
    </xf>
    <xf numFmtId="41" fontId="37" fillId="0" borderId="31" xfId="0" quotePrefix="1" applyNumberFormat="1" applyFont="1" applyBorder="1" applyAlignment="1">
      <alignment horizontal="center" vertical="center" wrapText="1"/>
    </xf>
    <xf numFmtId="183" fontId="37" fillId="0" borderId="46" xfId="0" quotePrefix="1" applyNumberFormat="1" applyFont="1" applyBorder="1" applyAlignment="1">
      <alignment horizontal="center" vertical="center" wrapText="1"/>
    </xf>
    <xf numFmtId="183" fontId="37" fillId="0" borderId="47" xfId="0" applyNumberFormat="1" applyFont="1" applyBorder="1" applyAlignment="1">
      <alignment horizontal="center" vertical="center" wrapText="1"/>
    </xf>
    <xf numFmtId="0" fontId="37" fillId="2" borderId="48" xfId="0" applyFont="1" applyFill="1" applyBorder="1" applyAlignment="1">
      <alignment horizontal="center" vertical="center" wrapText="1"/>
    </xf>
    <xf numFmtId="0" fontId="37" fillId="2" borderId="49" xfId="0" applyFont="1" applyFill="1" applyBorder="1" applyAlignment="1">
      <alignment horizontal="center" vertical="center" wrapText="1"/>
    </xf>
    <xf numFmtId="0" fontId="37" fillId="2" borderId="50" xfId="0" applyFont="1" applyFill="1" applyBorder="1" applyAlignment="1">
      <alignment horizontal="center" vertical="center" wrapText="1"/>
    </xf>
    <xf numFmtId="3" fontId="37" fillId="0" borderId="48" xfId="0" applyNumberFormat="1" applyFont="1" applyBorder="1" applyAlignment="1">
      <alignment horizontal="center" vertical="center" shrinkToFit="1"/>
    </xf>
    <xf numFmtId="0" fontId="37" fillId="0" borderId="49" xfId="0" applyFont="1" applyBorder="1" applyAlignment="1">
      <alignment horizontal="center" vertical="center" shrinkToFit="1"/>
    </xf>
    <xf numFmtId="0" fontId="37" fillId="0" borderId="50" xfId="0" applyFont="1" applyBorder="1" applyAlignment="1">
      <alignment horizontal="center" vertical="center" shrinkToFit="1"/>
    </xf>
    <xf numFmtId="0" fontId="37" fillId="0" borderId="48" xfId="0" applyFont="1" applyBorder="1" applyAlignment="1">
      <alignment horizontal="center" vertical="center" wrapText="1"/>
    </xf>
    <xf numFmtId="0" fontId="37" fillId="0" borderId="49" xfId="0" applyFont="1" applyBorder="1" applyAlignment="1">
      <alignment horizontal="center" vertical="center" wrapText="1"/>
    </xf>
    <xf numFmtId="0" fontId="37" fillId="0" borderId="50" xfId="0" applyFont="1" applyBorder="1" applyAlignment="1">
      <alignment horizontal="center" vertical="center" wrapText="1"/>
    </xf>
    <xf numFmtId="3" fontId="37" fillId="0" borderId="35" xfId="0" quotePrefix="1" applyNumberFormat="1" applyFont="1" applyBorder="1" applyAlignment="1">
      <alignment horizontal="center" vertical="center" wrapText="1"/>
    </xf>
    <xf numFmtId="0" fontId="30" fillId="0" borderId="0" xfId="0" applyFont="1" applyAlignment="1">
      <alignment horizontal="left" vertical="center"/>
    </xf>
    <xf numFmtId="0" fontId="24" fillId="2" borderId="56" xfId="0" applyFont="1" applyFill="1" applyBorder="1" applyAlignment="1">
      <alignment horizontal="center" vertical="center"/>
    </xf>
    <xf numFmtId="0" fontId="24" fillId="2" borderId="61" xfId="0" applyFont="1" applyFill="1" applyBorder="1" applyAlignment="1">
      <alignment horizontal="center" vertical="center"/>
    </xf>
    <xf numFmtId="49" fontId="24" fillId="2" borderId="57" xfId="0" applyNumberFormat="1" applyFont="1" applyFill="1" applyBorder="1" applyAlignment="1">
      <alignment horizontal="center" vertical="center"/>
    </xf>
    <xf numFmtId="49" fontId="24" fillId="2" borderId="62" xfId="0" applyNumberFormat="1" applyFont="1" applyFill="1" applyBorder="1" applyAlignment="1">
      <alignment horizontal="center" vertical="center"/>
    </xf>
    <xf numFmtId="49" fontId="24" fillId="2" borderId="58" xfId="0" applyNumberFormat="1" applyFont="1" applyFill="1" applyBorder="1" applyAlignment="1">
      <alignment horizontal="center" vertical="center"/>
    </xf>
    <xf numFmtId="49" fontId="24" fillId="2" borderId="59" xfId="0" applyNumberFormat="1" applyFont="1" applyFill="1" applyBorder="1" applyAlignment="1">
      <alignment horizontal="center" vertical="center"/>
    </xf>
    <xf numFmtId="49" fontId="24" fillId="2" borderId="60" xfId="0" applyNumberFormat="1" applyFont="1" applyFill="1" applyBorder="1" applyAlignment="1">
      <alignment horizontal="center" vertical="center"/>
    </xf>
    <xf numFmtId="49" fontId="24" fillId="2" borderId="64" xfId="0" applyNumberFormat="1" applyFont="1" applyFill="1" applyBorder="1" applyAlignment="1">
      <alignment horizontal="center" vertical="center"/>
    </xf>
  </cellXfs>
  <cellStyles count="4">
    <cellStyle name="쉼표 [0]" xfId="1" builtinId="6"/>
    <cellStyle name="쉼표 [0] 3" xfId="2" xr:uid="{2B2F500F-BC32-4C47-AD81-2039DCB1BC61}"/>
    <cellStyle name="표준" xfId="0" builtinId="0"/>
    <cellStyle name="표준 6 2" xfId="3" xr:uid="{C3EF8B54-3AC1-4779-996E-4424D329106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8BF18A-C686-4EBA-BBC2-67826B82E025}">
  <sheetPr>
    <tabColor rgb="FFFF0000"/>
    <pageSetUpPr fitToPage="1"/>
  </sheetPr>
  <dimension ref="B1:M4"/>
  <sheetViews>
    <sheetView tabSelected="1" zoomScaleNormal="100" workbookViewId="0">
      <selection activeCell="B1" sqref="B1:M1"/>
    </sheetView>
  </sheetViews>
  <sheetFormatPr defaultRowHeight="13.5" x14ac:dyDescent="0.15"/>
  <cols>
    <col min="1" max="1" width="1.77734375" customWidth="1"/>
    <col min="2" max="2" width="8.6640625" customWidth="1"/>
    <col min="3" max="3" width="8.77734375" customWidth="1"/>
    <col min="4" max="4" width="35.5546875" customWidth="1"/>
    <col min="5" max="5" width="10.88671875" customWidth="1"/>
    <col min="6" max="6" width="12.44140625" customWidth="1"/>
    <col min="7" max="7" width="12.44140625" style="16" customWidth="1"/>
    <col min="8" max="8" width="12.44140625" customWidth="1"/>
    <col min="9" max="9" width="12.44140625" style="17" customWidth="1"/>
    <col min="10" max="10" width="20.6640625" customWidth="1"/>
    <col min="11" max="11" width="8.88671875" style="18"/>
    <col min="12" max="12" width="11.6640625" style="19" customWidth="1"/>
    <col min="13" max="13" width="6.6640625" style="18" customWidth="1"/>
  </cols>
  <sheetData>
    <row r="1" spans="2:13" ht="39" customHeight="1" x14ac:dyDescent="0.15">
      <c r="B1" s="180" t="s">
        <v>0</v>
      </c>
      <c r="C1" s="180"/>
      <c r="D1" s="180"/>
      <c r="E1" s="180"/>
      <c r="F1" s="180"/>
      <c r="G1" s="180"/>
      <c r="H1" s="180"/>
      <c r="I1" s="180"/>
      <c r="J1" s="180"/>
      <c r="K1" s="180"/>
      <c r="L1" s="180"/>
      <c r="M1" s="180"/>
    </row>
    <row r="2" spans="2:13" ht="15.95" customHeight="1" thickBot="1" x14ac:dyDescent="0.2">
      <c r="B2" s="1"/>
      <c r="C2" s="1"/>
      <c r="D2" s="1"/>
      <c r="E2" s="1"/>
      <c r="F2" s="1"/>
      <c r="G2" s="1"/>
      <c r="H2" s="1"/>
      <c r="I2" s="1"/>
      <c r="J2" s="1"/>
      <c r="K2" s="1"/>
      <c r="L2" s="181" t="s">
        <v>1</v>
      </c>
      <c r="M2" s="181"/>
    </row>
    <row r="3" spans="2:13" ht="24.75" customHeight="1" thickBot="1" x14ac:dyDescent="0.2">
      <c r="B3" s="2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3" t="s">
        <v>9</v>
      </c>
      <c r="J3" s="4" t="s">
        <v>10</v>
      </c>
      <c r="K3" s="4" t="s">
        <v>11</v>
      </c>
      <c r="L3" s="4" t="s">
        <v>12</v>
      </c>
      <c r="M3" s="5" t="s">
        <v>13</v>
      </c>
    </row>
    <row r="4" spans="2:13" ht="24.75" customHeight="1" thickTop="1" thickBot="1" x14ac:dyDescent="0.2">
      <c r="B4" s="6"/>
      <c r="C4" s="7"/>
      <c r="D4" s="8" t="s">
        <v>14</v>
      </c>
      <c r="E4" s="9"/>
      <c r="F4" s="10"/>
      <c r="G4" s="11"/>
      <c r="H4" s="12"/>
      <c r="I4" s="12"/>
      <c r="J4" s="13"/>
      <c r="K4" s="14"/>
      <c r="L4" s="14"/>
      <c r="M4" s="15"/>
    </row>
  </sheetData>
  <mergeCells count="2">
    <mergeCell ref="B1:M1"/>
    <mergeCell ref="L2:M2"/>
  </mergeCells>
  <phoneticPr fontId="4" type="noConversion"/>
  <pageMargins left="0.7" right="0.7" top="0.75" bottom="0.75" header="0.3" footer="0.3"/>
  <pageSetup paperSize="9" scale="51" orientation="portrait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5B6C27-48FB-4772-9AFA-DE9A12F392EA}">
  <dimension ref="B1:J25"/>
  <sheetViews>
    <sheetView workbookViewId="0">
      <selection activeCell="B1" sqref="B1:J1"/>
    </sheetView>
  </sheetViews>
  <sheetFormatPr defaultRowHeight="13.5" x14ac:dyDescent="0.15"/>
  <cols>
    <col min="1" max="1" width="1.77734375" customWidth="1"/>
    <col min="2" max="2" width="12.5546875" customWidth="1"/>
    <col min="3" max="3" width="20.77734375" customWidth="1"/>
    <col min="4" max="5" width="11.109375" customWidth="1"/>
    <col min="6" max="8" width="9.5546875" customWidth="1"/>
    <col min="9" max="9" width="11.44140625" bestFit="1" customWidth="1"/>
    <col min="10" max="10" width="16.109375" style="171" customWidth="1"/>
  </cols>
  <sheetData>
    <row r="1" spans="2:10" ht="39" customHeight="1" x14ac:dyDescent="0.15">
      <c r="B1" s="182" t="s">
        <v>177</v>
      </c>
      <c r="C1" s="182"/>
      <c r="D1" s="182"/>
      <c r="E1" s="182"/>
      <c r="F1" s="182"/>
      <c r="G1" s="182"/>
      <c r="H1" s="182"/>
      <c r="I1" s="182"/>
      <c r="J1" s="182"/>
    </row>
    <row r="2" spans="2:10" ht="15.95" customHeight="1" thickBot="1" x14ac:dyDescent="0.2">
      <c r="B2" s="220"/>
      <c r="C2" s="220"/>
      <c r="D2" s="55"/>
      <c r="E2" s="55"/>
      <c r="F2" s="55"/>
      <c r="G2" s="55"/>
      <c r="H2" s="55"/>
      <c r="I2" s="55"/>
      <c r="J2" s="172" t="s">
        <v>178</v>
      </c>
    </row>
    <row r="3" spans="2:10" ht="26.25" customHeight="1" x14ac:dyDescent="0.15">
      <c r="B3" s="221" t="s">
        <v>36</v>
      </c>
      <c r="C3" s="223" t="s">
        <v>37</v>
      </c>
      <c r="D3" s="223" t="s">
        <v>102</v>
      </c>
      <c r="E3" s="223" t="s">
        <v>133</v>
      </c>
      <c r="F3" s="225" t="s">
        <v>179</v>
      </c>
      <c r="G3" s="226"/>
      <c r="H3" s="225" t="s">
        <v>180</v>
      </c>
      <c r="I3" s="226"/>
      <c r="J3" s="227" t="s">
        <v>181</v>
      </c>
    </row>
    <row r="4" spans="2:10" ht="28.5" customHeight="1" thickBot="1" x14ac:dyDescent="0.2">
      <c r="B4" s="222"/>
      <c r="C4" s="224"/>
      <c r="D4" s="224"/>
      <c r="E4" s="224"/>
      <c r="F4" s="173" t="s">
        <v>55</v>
      </c>
      <c r="G4" s="173" t="s">
        <v>182</v>
      </c>
      <c r="H4" s="173" t="s">
        <v>55</v>
      </c>
      <c r="I4" s="173" t="s">
        <v>182</v>
      </c>
      <c r="J4" s="228"/>
    </row>
    <row r="5" spans="2:10" ht="28.5" customHeight="1" thickTop="1" thickBot="1" x14ac:dyDescent="0.2">
      <c r="B5" s="60"/>
      <c r="C5" s="174" t="s">
        <v>45</v>
      </c>
      <c r="D5" s="175"/>
      <c r="E5" s="175"/>
      <c r="F5" s="175"/>
      <c r="G5" s="175"/>
      <c r="H5" s="175"/>
      <c r="I5" s="175"/>
      <c r="J5" s="176"/>
    </row>
    <row r="6" spans="2:10" x14ac:dyDescent="0.15">
      <c r="D6" s="177"/>
      <c r="E6" s="177"/>
      <c r="F6" s="177"/>
      <c r="G6" s="177"/>
      <c r="H6" s="177"/>
      <c r="I6" s="177"/>
      <c r="J6" s="178"/>
    </row>
    <row r="7" spans="2:10" x14ac:dyDescent="0.15">
      <c r="B7" s="179"/>
    </row>
    <row r="10" spans="2:10" ht="13.5" customHeight="1" x14ac:dyDescent="0.15"/>
    <row r="11" spans="2:10" ht="13.5" customHeight="1" x14ac:dyDescent="0.15"/>
    <row r="12" spans="2:10" ht="13.5" customHeight="1" x14ac:dyDescent="0.15"/>
    <row r="13" spans="2:10" ht="13.5" customHeight="1" x14ac:dyDescent="0.15"/>
    <row r="14" spans="2:10" ht="13.5" customHeight="1" x14ac:dyDescent="0.15"/>
    <row r="15" spans="2:10" ht="13.5" customHeight="1" x14ac:dyDescent="0.15"/>
    <row r="16" spans="2:10" ht="13.5" customHeight="1" x14ac:dyDescent="0.15"/>
    <row r="17" ht="13.5" customHeight="1" x14ac:dyDescent="0.15"/>
    <row r="18" ht="13.5" customHeight="1" x14ac:dyDescent="0.15"/>
    <row r="19" ht="13.5" customHeight="1" x14ac:dyDescent="0.15"/>
    <row r="20" ht="13.5" customHeight="1" x14ac:dyDescent="0.15"/>
    <row r="21" ht="13.5" customHeight="1" x14ac:dyDescent="0.15"/>
    <row r="22" ht="13.5" customHeight="1" x14ac:dyDescent="0.15"/>
    <row r="23" ht="13.5" customHeight="1" x14ac:dyDescent="0.15"/>
    <row r="24" ht="13.5" customHeight="1" x14ac:dyDescent="0.15"/>
    <row r="25" ht="13.5" customHeight="1" x14ac:dyDescent="0.15"/>
  </sheetData>
  <mergeCells count="9">
    <mergeCell ref="B1:J1"/>
    <mergeCell ref="B2:C2"/>
    <mergeCell ref="B3:B4"/>
    <mergeCell ref="C3:C4"/>
    <mergeCell ref="D3:D4"/>
    <mergeCell ref="E3:E4"/>
    <mergeCell ref="F3:G3"/>
    <mergeCell ref="H3:I3"/>
    <mergeCell ref="J3:J4"/>
  </mergeCells>
  <phoneticPr fontId="4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1C94A1-2816-462F-A661-39D0B9688546}">
  <sheetPr>
    <tabColor rgb="FFFF0000"/>
  </sheetPr>
  <dimension ref="B1:M18"/>
  <sheetViews>
    <sheetView zoomScaleNormal="100" workbookViewId="0">
      <selection activeCell="G19" sqref="G19"/>
    </sheetView>
  </sheetViews>
  <sheetFormatPr defaultRowHeight="13.5" x14ac:dyDescent="0.15"/>
  <cols>
    <col min="1" max="1" width="1.77734375" customWidth="1"/>
    <col min="2" max="2" width="8.6640625" customWidth="1"/>
    <col min="3" max="3" width="8.77734375" customWidth="1"/>
    <col min="4" max="4" width="54.77734375" style="45" customWidth="1"/>
    <col min="5" max="5" width="10.88671875" customWidth="1"/>
    <col min="6" max="6" width="12.44140625" customWidth="1"/>
    <col min="7" max="7" width="20.6640625" customWidth="1"/>
    <col min="8" max="10" width="12.44140625" customWidth="1"/>
    <col min="11" max="11" width="8.88671875" style="18"/>
    <col min="12" max="12" width="11.6640625" style="19" customWidth="1"/>
    <col min="13" max="13" width="6.6640625" style="18" customWidth="1"/>
  </cols>
  <sheetData>
    <row r="1" spans="2:10" ht="39" customHeight="1" x14ac:dyDescent="0.15">
      <c r="B1" s="180" t="s">
        <v>15</v>
      </c>
      <c r="C1" s="180"/>
      <c r="D1" s="180"/>
      <c r="E1" s="180"/>
      <c r="F1" s="180"/>
      <c r="G1" s="180"/>
      <c r="H1" s="180"/>
      <c r="I1" s="180"/>
      <c r="J1" s="180"/>
    </row>
    <row r="2" spans="2:10" ht="15.95" customHeight="1" thickBot="1" x14ac:dyDescent="0.2">
      <c r="B2" s="20"/>
      <c r="C2" s="20"/>
      <c r="D2" s="20"/>
      <c r="E2" s="20"/>
      <c r="F2" s="20"/>
      <c r="G2" s="20"/>
      <c r="H2" s="20"/>
      <c r="I2" s="20"/>
      <c r="J2" s="21" t="s">
        <v>16</v>
      </c>
    </row>
    <row r="3" spans="2:10" ht="24.75" customHeight="1" thickBot="1" x14ac:dyDescent="0.2">
      <c r="B3" s="22" t="s">
        <v>2</v>
      </c>
      <c r="C3" s="23" t="s">
        <v>3</v>
      </c>
      <c r="D3" s="24" t="s">
        <v>17</v>
      </c>
      <c r="E3" s="25" t="s">
        <v>5</v>
      </c>
      <c r="F3" s="26" t="s">
        <v>18</v>
      </c>
      <c r="G3" s="25" t="s">
        <v>10</v>
      </c>
      <c r="H3" s="25" t="s">
        <v>11</v>
      </c>
      <c r="I3" s="25" t="s">
        <v>12</v>
      </c>
      <c r="J3" s="27" t="s">
        <v>13</v>
      </c>
    </row>
    <row r="4" spans="2:10" ht="24.75" customHeight="1" thickTop="1" x14ac:dyDescent="0.15">
      <c r="B4" s="28" t="s">
        <v>19</v>
      </c>
      <c r="C4" s="29" t="s">
        <v>20</v>
      </c>
      <c r="D4" s="30" t="s">
        <v>21</v>
      </c>
      <c r="E4" s="31" t="s">
        <v>22</v>
      </c>
      <c r="F4" s="32">
        <v>9095000</v>
      </c>
      <c r="G4" s="33" t="s">
        <v>23</v>
      </c>
      <c r="H4" s="34" t="s">
        <v>24</v>
      </c>
      <c r="I4" s="34" t="s">
        <v>25</v>
      </c>
      <c r="J4" s="35" t="s">
        <v>26</v>
      </c>
    </row>
    <row r="5" spans="2:10" ht="24.75" customHeight="1" thickBot="1" x14ac:dyDescent="0.2">
      <c r="B5" s="36" t="s">
        <v>19</v>
      </c>
      <c r="C5" s="37" t="s">
        <v>20</v>
      </c>
      <c r="D5" s="38" t="s">
        <v>27</v>
      </c>
      <c r="E5" s="39" t="s">
        <v>22</v>
      </c>
      <c r="F5" s="40">
        <v>1400000</v>
      </c>
      <c r="G5" s="41" t="s">
        <v>23</v>
      </c>
      <c r="H5" s="42" t="s">
        <v>24</v>
      </c>
      <c r="I5" s="42" t="s">
        <v>25</v>
      </c>
      <c r="J5" s="43" t="s">
        <v>26</v>
      </c>
    </row>
    <row r="10" spans="2:10" ht="13.5" customHeight="1" x14ac:dyDescent="0.15">
      <c r="D10" s="44"/>
      <c r="E10" s="44"/>
      <c r="F10" s="44"/>
      <c r="G10" s="44"/>
      <c r="H10" s="44"/>
      <c r="I10" s="44"/>
    </row>
    <row r="11" spans="2:10" ht="13.5" customHeight="1" x14ac:dyDescent="0.15">
      <c r="D11" s="44"/>
      <c r="E11" s="44"/>
      <c r="F11" s="44"/>
      <c r="G11" s="44"/>
      <c r="H11" s="44"/>
      <c r="I11" s="44"/>
    </row>
    <row r="12" spans="2:10" ht="13.5" customHeight="1" x14ac:dyDescent="0.15">
      <c r="D12" s="44"/>
      <c r="E12" s="44"/>
      <c r="F12" s="44"/>
      <c r="G12" s="44"/>
      <c r="H12" s="44"/>
      <c r="I12" s="44"/>
    </row>
    <row r="13" spans="2:10" ht="13.5" customHeight="1" x14ac:dyDescent="0.15">
      <c r="D13" s="44"/>
      <c r="E13" s="44"/>
      <c r="F13" s="44"/>
      <c r="G13" s="44"/>
      <c r="H13" s="44"/>
      <c r="I13" s="44"/>
    </row>
    <row r="14" spans="2:10" ht="13.5" customHeight="1" x14ac:dyDescent="0.15">
      <c r="D14" s="44"/>
      <c r="E14" s="44"/>
      <c r="F14" s="44"/>
      <c r="G14" s="44"/>
      <c r="H14" s="44"/>
      <c r="I14" s="44"/>
    </row>
    <row r="15" spans="2:10" ht="13.5" customHeight="1" x14ac:dyDescent="0.15">
      <c r="D15" s="44"/>
      <c r="E15" s="44"/>
      <c r="F15" s="44"/>
      <c r="G15" s="44"/>
      <c r="H15" s="44"/>
      <c r="I15" s="44"/>
    </row>
    <row r="16" spans="2:10" ht="13.5" customHeight="1" x14ac:dyDescent="0.15">
      <c r="D16" s="44"/>
      <c r="E16" s="44"/>
      <c r="F16" s="44"/>
      <c r="G16" s="44"/>
      <c r="H16" s="44"/>
      <c r="I16" s="44"/>
    </row>
    <row r="17" spans="4:9" ht="13.5" customHeight="1" x14ac:dyDescent="0.15">
      <c r="D17" s="44"/>
      <c r="E17" s="44"/>
      <c r="F17" s="44"/>
      <c r="G17" s="44"/>
      <c r="H17" s="44"/>
      <c r="I17" s="44"/>
    </row>
    <row r="18" spans="4:9" ht="13.5" customHeight="1" x14ac:dyDescent="0.15">
      <c r="D18" s="44"/>
      <c r="E18" s="44"/>
      <c r="F18" s="44"/>
      <c r="G18" s="44"/>
      <c r="H18" s="44"/>
      <c r="I18" s="44"/>
    </row>
  </sheetData>
  <mergeCells count="1">
    <mergeCell ref="B1:J1"/>
  </mergeCells>
  <phoneticPr fontId="4" type="noConversion"/>
  <pageMargins left="0.7" right="0.7" top="0.75" bottom="0.75" header="0.3" footer="0.3"/>
  <pageSetup paperSize="9" scale="63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F87220-8EDF-4F86-A900-FDE48F42C7F4}">
  <sheetPr>
    <tabColor rgb="FFFF0000"/>
  </sheetPr>
  <dimension ref="B1:N34"/>
  <sheetViews>
    <sheetView zoomScaleNormal="100" workbookViewId="0">
      <selection activeCell="B1" sqref="B1:N1"/>
    </sheetView>
  </sheetViews>
  <sheetFormatPr defaultRowHeight="13.5" x14ac:dyDescent="0.15"/>
  <cols>
    <col min="1" max="1" width="1.77734375" customWidth="1"/>
    <col min="2" max="2" width="8.6640625" customWidth="1"/>
    <col min="3" max="3" width="8.77734375" customWidth="1"/>
    <col min="4" max="4" width="29.21875" customWidth="1"/>
    <col min="5" max="5" width="10.88671875" customWidth="1"/>
    <col min="6" max="10" width="12.44140625" customWidth="1"/>
    <col min="11" max="11" width="8.88671875" style="18" customWidth="1"/>
    <col min="12" max="12" width="11.6640625" style="19" customWidth="1"/>
    <col min="13" max="13" width="11.33203125" style="18" bestFit="1" customWidth="1"/>
  </cols>
  <sheetData>
    <row r="1" spans="2:14" ht="39" customHeight="1" x14ac:dyDescent="0.15">
      <c r="B1" s="180" t="s">
        <v>28</v>
      </c>
      <c r="C1" s="180"/>
      <c r="D1" s="180"/>
      <c r="E1" s="180"/>
      <c r="F1" s="180"/>
      <c r="G1" s="180"/>
      <c r="H1" s="180"/>
      <c r="I1" s="180"/>
      <c r="J1" s="180"/>
      <c r="K1" s="180"/>
      <c r="L1" s="180"/>
      <c r="M1" s="180"/>
      <c r="N1" s="180"/>
    </row>
    <row r="2" spans="2:14" ht="26.25" customHeight="1" thickBot="1" x14ac:dyDescent="0.2"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1" t="s">
        <v>16</v>
      </c>
    </row>
    <row r="3" spans="2:14" ht="27" customHeight="1" thickBot="1" x14ac:dyDescent="0.2">
      <c r="B3" s="22" t="s">
        <v>2</v>
      </c>
      <c r="C3" s="23" t="s">
        <v>3</v>
      </c>
      <c r="D3" s="25" t="s">
        <v>29</v>
      </c>
      <c r="E3" s="25" t="s">
        <v>30</v>
      </c>
      <c r="F3" s="25" t="s">
        <v>5</v>
      </c>
      <c r="G3" s="23" t="s">
        <v>31</v>
      </c>
      <c r="H3" s="23" t="s">
        <v>32</v>
      </c>
      <c r="I3" s="23" t="s">
        <v>33</v>
      </c>
      <c r="J3" s="23" t="s">
        <v>34</v>
      </c>
      <c r="K3" s="25" t="s">
        <v>10</v>
      </c>
      <c r="L3" s="25" t="s">
        <v>11</v>
      </c>
      <c r="M3" s="25" t="s">
        <v>12</v>
      </c>
      <c r="N3" s="27" t="s">
        <v>13</v>
      </c>
    </row>
    <row r="4" spans="2:14" ht="27" customHeight="1" thickTop="1" thickBot="1" x14ac:dyDescent="0.2">
      <c r="B4" s="46"/>
      <c r="C4" s="47"/>
      <c r="D4" s="48" t="s">
        <v>14</v>
      </c>
      <c r="E4" s="49"/>
      <c r="F4" s="49"/>
      <c r="G4" s="50"/>
      <c r="H4" s="51"/>
      <c r="I4" s="51"/>
      <c r="J4" s="50"/>
      <c r="K4" s="52"/>
      <c r="L4" s="49"/>
      <c r="M4" s="49"/>
      <c r="N4" s="53"/>
    </row>
    <row r="17" spans="4:12" ht="13.5" customHeight="1" x14ac:dyDescent="0.15">
      <c r="D17" s="54"/>
      <c r="E17" s="54"/>
      <c r="F17" s="54"/>
      <c r="G17" s="54"/>
      <c r="H17" s="54"/>
      <c r="I17" s="54"/>
      <c r="J17" s="54"/>
      <c r="K17" s="54"/>
      <c r="L17" s="54"/>
    </row>
    <row r="18" spans="4:12" ht="13.5" customHeight="1" x14ac:dyDescent="0.15">
      <c r="D18" s="54"/>
      <c r="E18" s="54"/>
      <c r="F18" s="54"/>
      <c r="G18" s="54"/>
      <c r="H18" s="54"/>
      <c r="I18" s="54"/>
      <c r="J18" s="54"/>
      <c r="K18" s="54"/>
      <c r="L18" s="54"/>
    </row>
    <row r="19" spans="4:12" ht="13.5" customHeight="1" x14ac:dyDescent="0.15">
      <c r="D19" s="54"/>
      <c r="E19" s="54"/>
      <c r="F19" s="54"/>
      <c r="G19" s="54"/>
      <c r="H19" s="54"/>
      <c r="I19" s="54"/>
      <c r="J19" s="54"/>
      <c r="K19" s="54"/>
      <c r="L19" s="54"/>
    </row>
    <row r="20" spans="4:12" ht="13.5" customHeight="1" x14ac:dyDescent="0.15">
      <c r="D20" s="54"/>
      <c r="E20" s="54"/>
      <c r="F20" s="54"/>
      <c r="G20" s="54"/>
      <c r="H20" s="54"/>
      <c r="I20" s="54"/>
      <c r="J20" s="54"/>
      <c r="K20" s="54"/>
      <c r="L20" s="54"/>
    </row>
    <row r="21" spans="4:12" ht="13.5" customHeight="1" x14ac:dyDescent="0.15">
      <c r="D21" s="54"/>
      <c r="E21" s="54"/>
      <c r="F21" s="54"/>
      <c r="G21" s="54"/>
      <c r="H21" s="54"/>
      <c r="I21" s="54"/>
      <c r="J21" s="54"/>
      <c r="K21" s="54"/>
      <c r="L21" s="54"/>
    </row>
    <row r="22" spans="4:12" ht="13.5" customHeight="1" x14ac:dyDescent="0.15">
      <c r="D22" s="54"/>
      <c r="E22" s="54"/>
      <c r="F22" s="54"/>
      <c r="G22" s="54"/>
      <c r="H22" s="54"/>
      <c r="I22" s="54"/>
      <c r="J22" s="54"/>
      <c r="K22" s="54"/>
      <c r="L22" s="54"/>
    </row>
    <row r="23" spans="4:12" ht="13.5" customHeight="1" x14ac:dyDescent="0.15">
      <c r="D23" s="54"/>
      <c r="E23" s="54"/>
      <c r="F23" s="54"/>
      <c r="G23" s="54"/>
      <c r="H23" s="54"/>
      <c r="I23" s="54"/>
      <c r="J23" s="54"/>
      <c r="K23" s="54"/>
      <c r="L23" s="54"/>
    </row>
    <row r="24" spans="4:12" ht="13.5" customHeight="1" x14ac:dyDescent="0.15">
      <c r="D24" s="54"/>
      <c r="E24" s="54"/>
      <c r="F24" s="54"/>
      <c r="G24" s="54"/>
      <c r="H24" s="54"/>
      <c r="I24" s="54"/>
      <c r="J24" s="54"/>
      <c r="K24" s="54"/>
      <c r="L24" s="54"/>
    </row>
    <row r="25" spans="4:12" ht="13.5" customHeight="1" x14ac:dyDescent="0.15">
      <c r="D25" s="54"/>
      <c r="E25" s="54"/>
      <c r="F25" s="54"/>
      <c r="G25" s="54"/>
      <c r="H25" s="54"/>
      <c r="I25" s="54"/>
      <c r="J25" s="54"/>
      <c r="K25" s="54"/>
      <c r="L25" s="54"/>
    </row>
    <row r="26" spans="4:12" ht="13.5" customHeight="1" x14ac:dyDescent="0.15">
      <c r="D26" s="54"/>
      <c r="E26" s="54"/>
      <c r="F26" s="54"/>
      <c r="G26" s="54"/>
      <c r="H26" s="54"/>
      <c r="I26" s="54"/>
      <c r="J26" s="54"/>
      <c r="K26" s="54"/>
      <c r="L26" s="54"/>
    </row>
    <row r="27" spans="4:12" ht="13.5" customHeight="1" x14ac:dyDescent="0.15">
      <c r="D27" s="54"/>
      <c r="E27" s="54"/>
      <c r="F27" s="54"/>
      <c r="G27" s="54"/>
      <c r="H27" s="54"/>
      <c r="I27" s="54"/>
      <c r="J27" s="54"/>
      <c r="K27" s="54"/>
      <c r="L27" s="54"/>
    </row>
    <row r="28" spans="4:12" ht="13.5" customHeight="1" x14ac:dyDescent="0.15">
      <c r="D28" s="54"/>
      <c r="E28" s="54"/>
      <c r="F28" s="54"/>
      <c r="G28" s="54"/>
      <c r="H28" s="54"/>
      <c r="I28" s="54"/>
      <c r="J28" s="54"/>
      <c r="K28" s="54"/>
      <c r="L28" s="54"/>
    </row>
    <row r="29" spans="4:12" ht="13.5" customHeight="1" x14ac:dyDescent="0.15">
      <c r="D29" s="54"/>
      <c r="E29" s="54"/>
      <c r="F29" s="54"/>
      <c r="G29" s="54"/>
      <c r="H29" s="54"/>
      <c r="I29" s="54"/>
      <c r="J29" s="54"/>
      <c r="K29" s="54"/>
      <c r="L29" s="54"/>
    </row>
    <row r="30" spans="4:12" ht="13.5" customHeight="1" x14ac:dyDescent="0.15">
      <c r="D30" s="54"/>
      <c r="E30" s="54"/>
      <c r="F30" s="54"/>
      <c r="G30" s="54"/>
      <c r="H30" s="54"/>
      <c r="I30" s="54"/>
      <c r="J30" s="54"/>
      <c r="K30" s="54"/>
      <c r="L30" s="54"/>
    </row>
    <row r="31" spans="4:12" ht="13.5" customHeight="1" x14ac:dyDescent="0.15">
      <c r="D31" s="54"/>
      <c r="E31" s="54"/>
      <c r="F31" s="54"/>
      <c r="G31" s="54"/>
      <c r="H31" s="54"/>
      <c r="I31" s="54"/>
      <c r="J31" s="54"/>
      <c r="K31" s="54"/>
      <c r="L31" s="54"/>
    </row>
    <row r="32" spans="4:12" ht="13.5" customHeight="1" x14ac:dyDescent="0.15">
      <c r="D32" s="54"/>
      <c r="E32" s="54"/>
      <c r="F32" s="54"/>
      <c r="G32" s="54"/>
      <c r="H32" s="54"/>
      <c r="I32" s="54"/>
      <c r="J32" s="54"/>
      <c r="K32" s="54"/>
      <c r="L32" s="54"/>
    </row>
    <row r="33" spans="4:12" ht="13.5" customHeight="1" x14ac:dyDescent="0.15">
      <c r="D33" s="54"/>
      <c r="E33" s="54"/>
      <c r="F33" s="54"/>
      <c r="G33" s="54"/>
      <c r="H33" s="54"/>
      <c r="I33" s="54"/>
      <c r="J33" s="54"/>
      <c r="K33" s="54"/>
      <c r="L33" s="54"/>
    </row>
    <row r="34" spans="4:12" ht="13.5" customHeight="1" x14ac:dyDescent="0.15">
      <c r="D34" s="54"/>
      <c r="E34" s="54"/>
      <c r="F34" s="54"/>
      <c r="G34" s="54"/>
      <c r="H34" s="54"/>
      <c r="I34" s="54"/>
      <c r="J34" s="54"/>
      <c r="K34" s="54"/>
      <c r="L34" s="54"/>
    </row>
  </sheetData>
  <mergeCells count="1">
    <mergeCell ref="B1:N1"/>
  </mergeCells>
  <phoneticPr fontId="4" type="noConversion"/>
  <dataValidations count="3">
    <dataValidation type="list" allowBlank="1" showInputMessage="1" showErrorMessage="1" sqref="E4" xr:uid="{88AEC9C8-05E4-4FB4-B721-5D7420317EDC}">
      <formula1>"토건,토목,건축,전문,전기,통신,소방,기타"</formula1>
    </dataValidation>
    <dataValidation type="list" allowBlank="1" showInputMessage="1" showErrorMessage="1" sqref="F4" xr:uid="{D021F3B0-5537-4795-B8A8-D3FE1CCAE2F6}">
      <formula1>"대안,턴키,일반,PQ,수의,실적"</formula1>
    </dataValidation>
    <dataValidation type="textLength" operator="lessThanOrEqual" allowBlank="1" showInputMessage="1" showErrorMessage="1" sqref="K4" xr:uid="{B847CAEA-F2F4-4486-AA3F-8340AB623492}">
      <formula1>6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CC487C-0AD1-42E5-89E2-79E0CB2C27EA}">
  <dimension ref="B1:L26"/>
  <sheetViews>
    <sheetView workbookViewId="0">
      <selection activeCell="B1" sqref="B1:L1"/>
    </sheetView>
  </sheetViews>
  <sheetFormatPr defaultRowHeight="13.5" x14ac:dyDescent="0.15"/>
  <cols>
    <col min="1" max="1" width="1.77734375" customWidth="1"/>
    <col min="2" max="2" width="13" customWidth="1"/>
    <col min="3" max="3" width="28.109375" customWidth="1"/>
    <col min="4" max="4" width="9.5546875" customWidth="1"/>
    <col min="5" max="5" width="8.88671875" customWidth="1"/>
    <col min="6" max="6" width="9.21875" customWidth="1"/>
    <col min="7" max="9" width="9.6640625" customWidth="1"/>
    <col min="10" max="10" width="11.109375" customWidth="1"/>
    <col min="11" max="11" width="9.6640625" customWidth="1"/>
    <col min="12" max="12" width="8.44140625" customWidth="1"/>
  </cols>
  <sheetData>
    <row r="1" spans="2:12" ht="39" customHeight="1" x14ac:dyDescent="0.15">
      <c r="B1" s="182" t="s">
        <v>35</v>
      </c>
      <c r="C1" s="182"/>
      <c r="D1" s="182"/>
      <c r="E1" s="182"/>
      <c r="F1" s="182"/>
      <c r="G1" s="182"/>
      <c r="H1" s="182"/>
      <c r="I1" s="182"/>
      <c r="J1" s="182"/>
      <c r="K1" s="182"/>
      <c r="L1" s="182"/>
    </row>
    <row r="2" spans="2:12" ht="15.95" customHeight="1" thickBot="1" x14ac:dyDescent="0.2">
      <c r="B2" s="183"/>
      <c r="C2" s="183"/>
      <c r="D2" s="183"/>
      <c r="E2" s="55"/>
      <c r="F2" s="55"/>
      <c r="G2" s="56"/>
      <c r="H2" s="56"/>
      <c r="I2" s="56"/>
      <c r="J2" s="56"/>
      <c r="K2" s="184" t="s">
        <v>1</v>
      </c>
      <c r="L2" s="184"/>
    </row>
    <row r="3" spans="2:12" ht="27" customHeight="1" thickBot="1" x14ac:dyDescent="0.2">
      <c r="B3" s="57" t="s">
        <v>36</v>
      </c>
      <c r="C3" s="58" t="s">
        <v>37</v>
      </c>
      <c r="D3" s="58" t="s">
        <v>5</v>
      </c>
      <c r="E3" s="58" t="s">
        <v>38</v>
      </c>
      <c r="F3" s="58" t="s">
        <v>39</v>
      </c>
      <c r="G3" s="58" t="s">
        <v>40</v>
      </c>
      <c r="H3" s="58" t="s">
        <v>41</v>
      </c>
      <c r="I3" s="58" t="s">
        <v>42</v>
      </c>
      <c r="J3" s="58" t="s">
        <v>43</v>
      </c>
      <c r="K3" s="58" t="s">
        <v>44</v>
      </c>
      <c r="L3" s="59" t="s">
        <v>13</v>
      </c>
    </row>
    <row r="4" spans="2:12" ht="27" customHeight="1" thickTop="1" thickBot="1" x14ac:dyDescent="0.2">
      <c r="B4" s="60"/>
      <c r="C4" s="61" t="s">
        <v>45</v>
      </c>
      <c r="D4" s="62"/>
      <c r="E4" s="63"/>
      <c r="F4" s="64"/>
      <c r="G4" s="64"/>
      <c r="H4" s="65"/>
      <c r="I4" s="65"/>
      <c r="J4" s="62"/>
      <c r="K4" s="66"/>
      <c r="L4" s="67"/>
    </row>
    <row r="13" spans="2:12" x14ac:dyDescent="0.15">
      <c r="C13" s="185"/>
      <c r="D13" s="185"/>
      <c r="E13" s="185"/>
      <c r="F13" s="185"/>
      <c r="G13" s="185"/>
      <c r="H13" s="185"/>
      <c r="I13" s="185"/>
      <c r="J13" s="185"/>
      <c r="K13" s="185"/>
    </row>
    <row r="14" spans="2:12" x14ac:dyDescent="0.15">
      <c r="C14" s="185"/>
      <c r="D14" s="185"/>
      <c r="E14" s="185"/>
      <c r="F14" s="185"/>
      <c r="G14" s="185"/>
      <c r="H14" s="185"/>
      <c r="I14" s="185"/>
      <c r="J14" s="185"/>
      <c r="K14" s="185"/>
    </row>
    <row r="15" spans="2:12" x14ac:dyDescent="0.15">
      <c r="C15" s="185"/>
      <c r="D15" s="185"/>
      <c r="E15" s="185"/>
      <c r="F15" s="185"/>
      <c r="G15" s="185"/>
      <c r="H15" s="185"/>
      <c r="I15" s="185"/>
      <c r="J15" s="185"/>
      <c r="K15" s="185"/>
    </row>
    <row r="16" spans="2:12" x14ac:dyDescent="0.15">
      <c r="C16" s="185"/>
      <c r="D16" s="185"/>
      <c r="E16" s="185"/>
      <c r="F16" s="185"/>
      <c r="G16" s="185"/>
      <c r="H16" s="185"/>
      <c r="I16" s="185"/>
      <c r="J16" s="185"/>
      <c r="K16" s="185"/>
    </row>
    <row r="17" spans="3:11" x14ac:dyDescent="0.15">
      <c r="C17" s="185"/>
      <c r="D17" s="185"/>
      <c r="E17" s="185"/>
      <c r="F17" s="185"/>
      <c r="G17" s="185"/>
      <c r="H17" s="185"/>
      <c r="I17" s="185"/>
      <c r="J17" s="185"/>
      <c r="K17" s="185"/>
    </row>
    <row r="18" spans="3:11" x14ac:dyDescent="0.15">
      <c r="C18" s="185"/>
      <c r="D18" s="185"/>
      <c r="E18" s="185"/>
      <c r="F18" s="185"/>
      <c r="G18" s="185"/>
      <c r="H18" s="185"/>
      <c r="I18" s="185"/>
      <c r="J18" s="185"/>
      <c r="K18" s="185"/>
    </row>
    <row r="19" spans="3:11" x14ac:dyDescent="0.15">
      <c r="C19" s="185"/>
      <c r="D19" s="185"/>
      <c r="E19" s="185"/>
      <c r="F19" s="185"/>
      <c r="G19" s="185"/>
      <c r="H19" s="185"/>
      <c r="I19" s="185"/>
      <c r="J19" s="185"/>
      <c r="K19" s="185"/>
    </row>
    <row r="20" spans="3:11" x14ac:dyDescent="0.15">
      <c r="C20" s="185"/>
      <c r="D20" s="185"/>
      <c r="E20" s="185"/>
      <c r="F20" s="185"/>
      <c r="G20" s="185"/>
      <c r="H20" s="185"/>
      <c r="I20" s="185"/>
      <c r="J20" s="185"/>
      <c r="K20" s="185"/>
    </row>
    <row r="21" spans="3:11" x14ac:dyDescent="0.15">
      <c r="C21" s="185"/>
      <c r="D21" s="185"/>
      <c r="E21" s="185"/>
      <c r="F21" s="185"/>
      <c r="G21" s="185"/>
      <c r="H21" s="185"/>
      <c r="I21" s="185"/>
      <c r="J21" s="185"/>
      <c r="K21" s="185"/>
    </row>
    <row r="22" spans="3:11" x14ac:dyDescent="0.15">
      <c r="C22" s="185"/>
      <c r="D22" s="185"/>
      <c r="E22" s="185"/>
      <c r="F22" s="185"/>
      <c r="G22" s="185"/>
      <c r="H22" s="185"/>
      <c r="I22" s="185"/>
      <c r="J22" s="185"/>
      <c r="K22" s="185"/>
    </row>
    <row r="23" spans="3:11" x14ac:dyDescent="0.15">
      <c r="C23" s="185"/>
      <c r="D23" s="185"/>
      <c r="E23" s="185"/>
      <c r="F23" s="185"/>
      <c r="G23" s="185"/>
      <c r="H23" s="185"/>
      <c r="I23" s="185"/>
      <c r="J23" s="185"/>
      <c r="K23" s="185"/>
    </row>
    <row r="24" spans="3:11" x14ac:dyDescent="0.15">
      <c r="C24" s="185"/>
      <c r="D24" s="185"/>
      <c r="E24" s="185"/>
      <c r="F24" s="185"/>
      <c r="G24" s="185"/>
      <c r="H24" s="185"/>
      <c r="I24" s="185"/>
      <c r="J24" s="185"/>
      <c r="K24" s="185"/>
    </row>
    <row r="25" spans="3:11" x14ac:dyDescent="0.15">
      <c r="C25" s="185"/>
      <c r="D25" s="185"/>
      <c r="E25" s="185"/>
      <c r="F25" s="185"/>
      <c r="G25" s="185"/>
      <c r="H25" s="185"/>
      <c r="I25" s="185"/>
      <c r="J25" s="185"/>
      <c r="K25" s="185"/>
    </row>
    <row r="26" spans="3:11" x14ac:dyDescent="0.15">
      <c r="C26" s="185"/>
      <c r="D26" s="185"/>
      <c r="E26" s="185"/>
      <c r="F26" s="185"/>
      <c r="G26" s="185"/>
      <c r="H26" s="185"/>
      <c r="I26" s="185"/>
      <c r="J26" s="185"/>
      <c r="K26" s="185"/>
    </row>
  </sheetData>
  <mergeCells count="4">
    <mergeCell ref="B1:L1"/>
    <mergeCell ref="B2:D2"/>
    <mergeCell ref="K2:L2"/>
    <mergeCell ref="C13:K26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BEF757-0411-4CB8-BBA0-4BF67C21E0B1}">
  <dimension ref="B1:L18"/>
  <sheetViews>
    <sheetView zoomScaleNormal="100" workbookViewId="0">
      <selection activeCell="B1" sqref="B1:L1"/>
    </sheetView>
  </sheetViews>
  <sheetFormatPr defaultRowHeight="13.5" x14ac:dyDescent="0.15"/>
  <cols>
    <col min="1" max="1" width="1.77734375" customWidth="1"/>
    <col min="2" max="2" width="13" customWidth="1"/>
    <col min="3" max="3" width="28.109375" customWidth="1"/>
    <col min="4" max="4" width="9.5546875" customWidth="1"/>
    <col min="5" max="5" width="8.88671875" customWidth="1"/>
    <col min="6" max="6" width="9.21875" customWidth="1"/>
    <col min="7" max="11" width="9.6640625" customWidth="1"/>
    <col min="12" max="12" width="8.44140625" customWidth="1"/>
  </cols>
  <sheetData>
    <row r="1" spans="2:12" ht="39" customHeight="1" x14ac:dyDescent="0.15">
      <c r="B1" s="182" t="s">
        <v>46</v>
      </c>
      <c r="C1" s="182"/>
      <c r="D1" s="182"/>
      <c r="E1" s="182"/>
      <c r="F1" s="182"/>
      <c r="G1" s="182"/>
      <c r="H1" s="182"/>
      <c r="I1" s="182"/>
      <c r="J1" s="182"/>
      <c r="K1" s="182"/>
      <c r="L1" s="182"/>
    </row>
    <row r="2" spans="2:12" ht="26.25" thickBot="1" x14ac:dyDescent="0.2">
      <c r="B2" s="183"/>
      <c r="C2" s="183"/>
      <c r="D2" s="183"/>
      <c r="E2" s="55"/>
      <c r="F2" s="55"/>
      <c r="G2" s="56"/>
      <c r="H2" s="56"/>
      <c r="I2" s="56"/>
      <c r="J2" s="56"/>
      <c r="K2" s="184" t="s">
        <v>1</v>
      </c>
      <c r="L2" s="184"/>
    </row>
    <row r="3" spans="2:12" ht="27" customHeight="1" thickBot="1" x14ac:dyDescent="0.2">
      <c r="B3" s="57" t="s">
        <v>36</v>
      </c>
      <c r="C3" s="58" t="s">
        <v>37</v>
      </c>
      <c r="D3" s="58" t="s">
        <v>5</v>
      </c>
      <c r="E3" s="58" t="s">
        <v>40</v>
      </c>
      <c r="F3" s="58" t="s">
        <v>47</v>
      </c>
      <c r="G3" s="58" t="s">
        <v>48</v>
      </c>
      <c r="H3" s="58" t="s">
        <v>49</v>
      </c>
      <c r="I3" s="58" t="s">
        <v>50</v>
      </c>
      <c r="J3" s="58" t="s">
        <v>51</v>
      </c>
      <c r="K3" s="58" t="s">
        <v>52</v>
      </c>
      <c r="L3" s="59" t="s">
        <v>13</v>
      </c>
    </row>
    <row r="4" spans="2:12" ht="27" customHeight="1" thickTop="1" thickBot="1" x14ac:dyDescent="0.2">
      <c r="B4" s="60"/>
      <c r="C4" s="61" t="s">
        <v>45</v>
      </c>
      <c r="D4" s="62"/>
      <c r="E4" s="68"/>
      <c r="F4" s="69"/>
      <c r="G4" s="70"/>
      <c r="H4" s="71"/>
      <c r="I4" s="72"/>
      <c r="J4" s="72"/>
      <c r="K4" s="72"/>
      <c r="L4" s="73"/>
    </row>
    <row r="10" spans="2:12" ht="13.5" customHeight="1" x14ac:dyDescent="0.15">
      <c r="C10" s="74"/>
      <c r="D10" s="74"/>
      <c r="E10" s="74"/>
      <c r="F10" s="74"/>
      <c r="G10" s="74"/>
      <c r="H10" s="74"/>
      <c r="I10" s="74"/>
      <c r="J10" s="74"/>
      <c r="K10" s="74"/>
    </row>
    <row r="11" spans="2:12" ht="13.5" customHeight="1" x14ac:dyDescent="0.15">
      <c r="C11" s="74"/>
      <c r="D11" s="74"/>
      <c r="E11" s="74"/>
      <c r="F11" s="74"/>
      <c r="G11" s="74"/>
      <c r="H11" s="74"/>
      <c r="I11" s="74"/>
      <c r="J11" s="74"/>
      <c r="K11" s="74"/>
    </row>
    <row r="12" spans="2:12" ht="13.5" customHeight="1" x14ac:dyDescent="0.15">
      <c r="C12" s="74"/>
      <c r="D12" s="74"/>
      <c r="E12" s="74"/>
      <c r="F12" s="74"/>
      <c r="G12" s="74"/>
      <c r="H12" s="74"/>
      <c r="I12" s="74"/>
      <c r="J12" s="74"/>
      <c r="K12" s="74"/>
    </row>
    <row r="13" spans="2:12" ht="13.5" customHeight="1" x14ac:dyDescent="0.15">
      <c r="C13" s="74"/>
      <c r="D13" s="74"/>
      <c r="E13" s="74"/>
      <c r="F13" s="74"/>
      <c r="G13" s="74"/>
      <c r="H13" s="74"/>
      <c r="I13" s="74"/>
      <c r="J13" s="74"/>
      <c r="K13" s="74"/>
    </row>
    <row r="14" spans="2:12" ht="13.5" customHeight="1" x14ac:dyDescent="0.15">
      <c r="C14" s="74"/>
      <c r="D14" s="74"/>
      <c r="E14" s="74"/>
      <c r="F14" s="74"/>
      <c r="G14" s="74"/>
      <c r="H14" s="74"/>
      <c r="I14" s="74"/>
      <c r="J14" s="74"/>
      <c r="K14" s="74"/>
    </row>
    <row r="15" spans="2:12" ht="13.5" customHeight="1" x14ac:dyDescent="0.15">
      <c r="C15" s="74"/>
      <c r="D15" s="74"/>
      <c r="E15" s="74"/>
      <c r="F15" s="74"/>
      <c r="G15" s="74"/>
      <c r="H15" s="74"/>
      <c r="I15" s="74"/>
      <c r="J15" s="74"/>
      <c r="K15" s="74"/>
    </row>
    <row r="16" spans="2:12" ht="13.5" customHeight="1" x14ac:dyDescent="0.15">
      <c r="C16" s="74"/>
      <c r="D16" s="74"/>
      <c r="E16" s="74"/>
      <c r="F16" s="74"/>
      <c r="G16" s="74"/>
      <c r="H16" s="74"/>
      <c r="I16" s="74"/>
      <c r="J16" s="74"/>
      <c r="K16" s="74"/>
    </row>
    <row r="17" spans="3:11" ht="13.5" customHeight="1" x14ac:dyDescent="0.15">
      <c r="C17" s="74"/>
      <c r="D17" s="74"/>
      <c r="E17" s="74"/>
      <c r="F17" s="74"/>
      <c r="G17" s="74"/>
      <c r="H17" s="74"/>
      <c r="I17" s="74"/>
      <c r="J17" s="74"/>
      <c r="K17" s="74"/>
    </row>
    <row r="18" spans="3:11" ht="13.5" customHeight="1" x14ac:dyDescent="0.15">
      <c r="C18" s="74"/>
      <c r="D18" s="74"/>
      <c r="E18" s="74"/>
      <c r="F18" s="74"/>
      <c r="G18" s="74"/>
      <c r="H18" s="74"/>
      <c r="I18" s="74"/>
      <c r="J18" s="74"/>
      <c r="K18" s="74"/>
    </row>
  </sheetData>
  <mergeCells count="3">
    <mergeCell ref="B1:L1"/>
    <mergeCell ref="B2:D2"/>
    <mergeCell ref="K2:L2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8E5B4-41E2-430B-BD38-CAF70CC52741}">
  <sheetPr>
    <pageSetUpPr fitToPage="1"/>
  </sheetPr>
  <dimension ref="B1:J22"/>
  <sheetViews>
    <sheetView zoomScale="118" zoomScaleNormal="118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1" sqref="B1:J1"/>
    </sheetView>
  </sheetViews>
  <sheetFormatPr defaultRowHeight="13.5" x14ac:dyDescent="0.15"/>
  <cols>
    <col min="1" max="1" width="1.77734375" customWidth="1"/>
    <col min="2" max="2" width="42.109375" customWidth="1"/>
    <col min="3" max="3" width="16.6640625" customWidth="1"/>
    <col min="4" max="4" width="10.77734375" customWidth="1"/>
    <col min="5" max="5" width="8.88671875" customWidth="1"/>
    <col min="6" max="6" width="9.21875" customWidth="1"/>
    <col min="7" max="9" width="9.6640625" customWidth="1"/>
    <col min="10" max="10" width="17" customWidth="1"/>
  </cols>
  <sheetData>
    <row r="1" spans="2:10" ht="39" customHeight="1" x14ac:dyDescent="0.15">
      <c r="B1" s="182" t="s">
        <v>53</v>
      </c>
      <c r="C1" s="182"/>
      <c r="D1" s="182"/>
      <c r="E1" s="182"/>
      <c r="F1" s="182"/>
      <c r="G1" s="182"/>
      <c r="H1" s="182"/>
      <c r="I1" s="182"/>
      <c r="J1" s="182"/>
    </row>
    <row r="2" spans="2:10" ht="15.95" customHeight="1" thickBot="1" x14ac:dyDescent="0.2">
      <c r="B2" s="75"/>
      <c r="C2" s="76"/>
      <c r="D2" s="76"/>
      <c r="E2" s="55"/>
      <c r="F2" s="55"/>
      <c r="G2" s="56"/>
      <c r="H2" s="56"/>
      <c r="I2" s="184" t="s">
        <v>1</v>
      </c>
      <c r="J2" s="184"/>
    </row>
    <row r="3" spans="2:10" ht="29.25" customHeight="1" thickBot="1" x14ac:dyDescent="0.2">
      <c r="B3" s="77" t="s">
        <v>37</v>
      </c>
      <c r="C3" s="78" t="s">
        <v>54</v>
      </c>
      <c r="D3" s="78" t="s">
        <v>55</v>
      </c>
      <c r="E3" s="78" t="s">
        <v>56</v>
      </c>
      <c r="F3" s="78" t="s">
        <v>57</v>
      </c>
      <c r="G3" s="78" t="s">
        <v>58</v>
      </c>
      <c r="H3" s="79" t="s">
        <v>59</v>
      </c>
      <c r="I3" s="78" t="s">
        <v>60</v>
      </c>
      <c r="J3" s="80" t="s">
        <v>13</v>
      </c>
    </row>
    <row r="4" spans="2:10" ht="29.25" customHeight="1" thickTop="1" x14ac:dyDescent="0.15">
      <c r="B4" s="81" t="s">
        <v>61</v>
      </c>
      <c r="C4" s="82" t="s">
        <v>62</v>
      </c>
      <c r="D4" s="83">
        <v>3840000</v>
      </c>
      <c r="E4" s="84" t="s">
        <v>63</v>
      </c>
      <c r="F4" s="84" t="s">
        <v>64</v>
      </c>
      <c r="G4" s="85" t="s">
        <v>65</v>
      </c>
      <c r="H4" s="85" t="s">
        <v>184</v>
      </c>
      <c r="I4" s="85" t="s">
        <v>66</v>
      </c>
      <c r="J4" s="86" t="s">
        <v>26</v>
      </c>
    </row>
    <row r="5" spans="2:10" ht="29.25" customHeight="1" x14ac:dyDescent="0.15">
      <c r="B5" s="87" t="s">
        <v>67</v>
      </c>
      <c r="C5" s="88" t="s">
        <v>62</v>
      </c>
      <c r="D5" s="89">
        <v>1188000</v>
      </c>
      <c r="E5" s="90" t="s">
        <v>63</v>
      </c>
      <c r="F5" s="90" t="s">
        <v>64</v>
      </c>
      <c r="G5" s="91" t="s">
        <v>65</v>
      </c>
      <c r="H5" s="91" t="s">
        <v>184</v>
      </c>
      <c r="I5" s="91" t="s">
        <v>66</v>
      </c>
      <c r="J5" s="92" t="s">
        <v>26</v>
      </c>
    </row>
    <row r="6" spans="2:10" ht="29.25" customHeight="1" x14ac:dyDescent="0.15">
      <c r="B6" s="87" t="s">
        <v>68</v>
      </c>
      <c r="C6" s="93" t="s">
        <v>69</v>
      </c>
      <c r="D6" s="94">
        <v>3300000</v>
      </c>
      <c r="E6" s="90" t="s">
        <v>63</v>
      </c>
      <c r="F6" s="90" t="s">
        <v>64</v>
      </c>
      <c r="G6" s="91" t="s">
        <v>65</v>
      </c>
      <c r="H6" s="91" t="s">
        <v>184</v>
      </c>
      <c r="I6" s="91" t="s">
        <v>66</v>
      </c>
      <c r="J6" s="92" t="s">
        <v>26</v>
      </c>
    </row>
    <row r="7" spans="2:10" ht="29.25" customHeight="1" x14ac:dyDescent="0.15">
      <c r="B7" s="95" t="s">
        <v>70</v>
      </c>
      <c r="C7" s="88" t="s">
        <v>71</v>
      </c>
      <c r="D7" s="89">
        <v>2820000</v>
      </c>
      <c r="E7" s="90" t="s">
        <v>63</v>
      </c>
      <c r="F7" s="90" t="s">
        <v>64</v>
      </c>
      <c r="G7" s="91" t="s">
        <v>65</v>
      </c>
      <c r="H7" s="91" t="s">
        <v>183</v>
      </c>
      <c r="I7" s="91" t="s">
        <v>66</v>
      </c>
      <c r="J7" s="92" t="s">
        <v>26</v>
      </c>
    </row>
    <row r="8" spans="2:10" ht="29.25" customHeight="1" x14ac:dyDescent="0.15">
      <c r="B8" s="87" t="s">
        <v>72</v>
      </c>
      <c r="C8" s="88" t="s">
        <v>71</v>
      </c>
      <c r="D8" s="89">
        <v>660000</v>
      </c>
      <c r="E8" s="90" t="s">
        <v>63</v>
      </c>
      <c r="F8" s="90" t="s">
        <v>64</v>
      </c>
      <c r="G8" s="91" t="s">
        <v>65</v>
      </c>
      <c r="H8" s="91" t="s">
        <v>183</v>
      </c>
      <c r="I8" s="91" t="s">
        <v>66</v>
      </c>
      <c r="J8" s="92" t="s">
        <v>26</v>
      </c>
    </row>
    <row r="9" spans="2:10" ht="29.25" customHeight="1" x14ac:dyDescent="0.15">
      <c r="B9" s="87" t="s">
        <v>73</v>
      </c>
      <c r="C9" s="93" t="s">
        <v>71</v>
      </c>
      <c r="D9" s="94">
        <v>1620000</v>
      </c>
      <c r="E9" s="90" t="s">
        <v>63</v>
      </c>
      <c r="F9" s="90" t="s">
        <v>64</v>
      </c>
      <c r="G9" s="91" t="s">
        <v>65</v>
      </c>
      <c r="H9" s="91" t="s">
        <v>183</v>
      </c>
      <c r="I9" s="91" t="s">
        <v>66</v>
      </c>
      <c r="J9" s="92" t="s">
        <v>26</v>
      </c>
    </row>
    <row r="10" spans="2:10" ht="29.25" customHeight="1" x14ac:dyDescent="0.15">
      <c r="B10" s="87" t="s">
        <v>74</v>
      </c>
      <c r="C10" s="96" t="s">
        <v>75</v>
      </c>
      <c r="D10" s="89">
        <v>3888720</v>
      </c>
      <c r="E10" s="90" t="s">
        <v>63</v>
      </c>
      <c r="F10" s="90" t="s">
        <v>64</v>
      </c>
      <c r="G10" s="91" t="s">
        <v>65</v>
      </c>
      <c r="H10" s="91" t="s">
        <v>183</v>
      </c>
      <c r="I10" s="91" t="s">
        <v>66</v>
      </c>
      <c r="J10" s="92" t="s">
        <v>26</v>
      </c>
    </row>
    <row r="11" spans="2:10" ht="29.25" customHeight="1" x14ac:dyDescent="0.15">
      <c r="B11" s="87" t="s">
        <v>76</v>
      </c>
      <c r="C11" s="96" t="s">
        <v>75</v>
      </c>
      <c r="D11" s="89">
        <v>1446840</v>
      </c>
      <c r="E11" s="90" t="s">
        <v>63</v>
      </c>
      <c r="F11" s="90" t="s">
        <v>64</v>
      </c>
      <c r="G11" s="91" t="s">
        <v>65</v>
      </c>
      <c r="H11" s="91" t="s">
        <v>183</v>
      </c>
      <c r="I11" s="91" t="s">
        <v>66</v>
      </c>
      <c r="J11" s="92" t="s">
        <v>26</v>
      </c>
    </row>
    <row r="12" spans="2:10" ht="29.25" customHeight="1" x14ac:dyDescent="0.15">
      <c r="B12" s="87" t="s">
        <v>77</v>
      </c>
      <c r="C12" s="96" t="s">
        <v>75</v>
      </c>
      <c r="D12" s="89">
        <v>4061640</v>
      </c>
      <c r="E12" s="90" t="s">
        <v>63</v>
      </c>
      <c r="F12" s="90" t="s">
        <v>64</v>
      </c>
      <c r="G12" s="91" t="s">
        <v>65</v>
      </c>
      <c r="H12" s="91" t="s">
        <v>183</v>
      </c>
      <c r="I12" s="91" t="s">
        <v>66</v>
      </c>
      <c r="J12" s="92" t="s">
        <v>26</v>
      </c>
    </row>
    <row r="13" spans="2:10" ht="29.25" customHeight="1" x14ac:dyDescent="0.15">
      <c r="B13" s="87" t="s">
        <v>78</v>
      </c>
      <c r="C13" s="97" t="s">
        <v>79</v>
      </c>
      <c r="D13" s="89">
        <v>370800</v>
      </c>
      <c r="E13" s="90" t="s">
        <v>63</v>
      </c>
      <c r="F13" s="90" t="s">
        <v>64</v>
      </c>
      <c r="G13" s="91" t="s">
        <v>65</v>
      </c>
      <c r="H13" s="91" t="s">
        <v>183</v>
      </c>
      <c r="I13" s="91" t="s">
        <v>66</v>
      </c>
      <c r="J13" s="92" t="s">
        <v>26</v>
      </c>
    </row>
    <row r="14" spans="2:10" ht="29.25" customHeight="1" x14ac:dyDescent="0.15">
      <c r="B14" s="87" t="s">
        <v>80</v>
      </c>
      <c r="C14" s="97" t="s">
        <v>79</v>
      </c>
      <c r="D14" s="89">
        <v>370800</v>
      </c>
      <c r="E14" s="90" t="s">
        <v>63</v>
      </c>
      <c r="F14" s="90" t="s">
        <v>64</v>
      </c>
      <c r="G14" s="91" t="s">
        <v>65</v>
      </c>
      <c r="H14" s="91" t="s">
        <v>183</v>
      </c>
      <c r="I14" s="91" t="s">
        <v>66</v>
      </c>
      <c r="J14" s="92" t="s">
        <v>26</v>
      </c>
    </row>
    <row r="15" spans="2:10" ht="29.25" customHeight="1" x14ac:dyDescent="0.15">
      <c r="B15" s="87" t="s">
        <v>81</v>
      </c>
      <c r="C15" s="97" t="s">
        <v>82</v>
      </c>
      <c r="D15" s="89">
        <v>16818500</v>
      </c>
      <c r="E15" s="90" t="s">
        <v>83</v>
      </c>
      <c r="F15" s="90" t="s">
        <v>64</v>
      </c>
      <c r="G15" s="91" t="s">
        <v>65</v>
      </c>
      <c r="H15" s="91" t="s">
        <v>183</v>
      </c>
      <c r="I15" s="91" t="s">
        <v>66</v>
      </c>
      <c r="J15" s="92" t="s">
        <v>26</v>
      </c>
    </row>
    <row r="16" spans="2:10" ht="29.25" customHeight="1" x14ac:dyDescent="0.15">
      <c r="B16" s="87" t="s">
        <v>84</v>
      </c>
      <c r="C16" s="97" t="s">
        <v>85</v>
      </c>
      <c r="D16" s="89">
        <v>6537000</v>
      </c>
      <c r="E16" s="90" t="s">
        <v>86</v>
      </c>
      <c r="F16" s="90" t="s">
        <v>64</v>
      </c>
      <c r="G16" s="91" t="s">
        <v>65</v>
      </c>
      <c r="H16" s="91" t="s">
        <v>183</v>
      </c>
      <c r="I16" s="91" t="s">
        <v>66</v>
      </c>
      <c r="J16" s="92" t="s">
        <v>26</v>
      </c>
    </row>
    <row r="17" spans="2:10" ht="29.25" customHeight="1" x14ac:dyDescent="0.15">
      <c r="B17" s="87" t="s">
        <v>87</v>
      </c>
      <c r="C17" s="97" t="s">
        <v>85</v>
      </c>
      <c r="D17" s="89">
        <v>6600000</v>
      </c>
      <c r="E17" s="90" t="s">
        <v>86</v>
      </c>
      <c r="F17" s="90" t="s">
        <v>64</v>
      </c>
      <c r="G17" s="91" t="s">
        <v>65</v>
      </c>
      <c r="H17" s="91" t="s">
        <v>183</v>
      </c>
      <c r="I17" s="91" t="s">
        <v>66</v>
      </c>
      <c r="J17" s="92" t="s">
        <v>26</v>
      </c>
    </row>
    <row r="18" spans="2:10" ht="29.25" customHeight="1" x14ac:dyDescent="0.15">
      <c r="B18" s="87" t="s">
        <v>88</v>
      </c>
      <c r="C18" s="97" t="s">
        <v>85</v>
      </c>
      <c r="D18" s="89">
        <v>6600000</v>
      </c>
      <c r="E18" s="90" t="s">
        <v>86</v>
      </c>
      <c r="F18" s="90" t="s">
        <v>64</v>
      </c>
      <c r="G18" s="91" t="s">
        <v>65</v>
      </c>
      <c r="H18" s="91" t="s">
        <v>183</v>
      </c>
      <c r="I18" s="91" t="s">
        <v>66</v>
      </c>
      <c r="J18" s="92" t="s">
        <v>26</v>
      </c>
    </row>
    <row r="19" spans="2:10" ht="29.25" customHeight="1" x14ac:dyDescent="0.15">
      <c r="B19" s="98" t="s">
        <v>89</v>
      </c>
      <c r="C19" s="99" t="s">
        <v>85</v>
      </c>
      <c r="D19" s="100">
        <v>4942080</v>
      </c>
      <c r="E19" s="101" t="s">
        <v>90</v>
      </c>
      <c r="F19" s="101" t="s">
        <v>64</v>
      </c>
      <c r="G19" s="102" t="s">
        <v>65</v>
      </c>
      <c r="H19" s="91" t="s">
        <v>183</v>
      </c>
      <c r="I19" s="102" t="s">
        <v>66</v>
      </c>
      <c r="J19" s="103" t="s">
        <v>26</v>
      </c>
    </row>
    <row r="20" spans="2:10" ht="29.25" customHeight="1" x14ac:dyDescent="0.15">
      <c r="B20" s="104" t="s">
        <v>91</v>
      </c>
      <c r="C20" s="97" t="s">
        <v>92</v>
      </c>
      <c r="D20" s="94">
        <v>1520000</v>
      </c>
      <c r="E20" s="90" t="s">
        <v>93</v>
      </c>
      <c r="F20" s="90" t="s">
        <v>93</v>
      </c>
      <c r="G20" s="91" t="s">
        <v>94</v>
      </c>
      <c r="H20" s="91" t="s">
        <v>94</v>
      </c>
      <c r="I20" s="91" t="s">
        <v>94</v>
      </c>
      <c r="J20" s="92" t="s">
        <v>26</v>
      </c>
    </row>
    <row r="21" spans="2:10" ht="29.25" customHeight="1" x14ac:dyDescent="0.15">
      <c r="B21" s="104" t="s">
        <v>95</v>
      </c>
      <c r="C21" s="97" t="s">
        <v>96</v>
      </c>
      <c r="D21" s="94">
        <v>1089000</v>
      </c>
      <c r="E21" s="90" t="s">
        <v>97</v>
      </c>
      <c r="F21" s="90" t="s">
        <v>97</v>
      </c>
      <c r="G21" s="91" t="s">
        <v>98</v>
      </c>
      <c r="H21" s="91" t="s">
        <v>98</v>
      </c>
      <c r="I21" s="91" t="s">
        <v>98</v>
      </c>
      <c r="J21" s="92" t="s">
        <v>26</v>
      </c>
    </row>
    <row r="22" spans="2:10" ht="29.25" customHeight="1" thickBot="1" x14ac:dyDescent="0.2">
      <c r="B22" s="105" t="s">
        <v>99</v>
      </c>
      <c r="C22" s="106" t="s">
        <v>96</v>
      </c>
      <c r="D22" s="107">
        <v>7680000</v>
      </c>
      <c r="E22" s="108" t="s">
        <v>97</v>
      </c>
      <c r="F22" s="108" t="s">
        <v>97</v>
      </c>
      <c r="G22" s="109" t="s">
        <v>100</v>
      </c>
      <c r="H22" s="109" t="s">
        <v>100</v>
      </c>
      <c r="I22" s="109" t="s">
        <v>100</v>
      </c>
      <c r="J22" s="110" t="s">
        <v>26</v>
      </c>
    </row>
  </sheetData>
  <mergeCells count="2">
    <mergeCell ref="B1:J1"/>
    <mergeCell ref="I2:J2"/>
  </mergeCells>
  <phoneticPr fontId="4" type="noConversion"/>
  <pageMargins left="0.7" right="0.7" top="0.75" bottom="0.75" header="0.3" footer="0.3"/>
  <pageSetup paperSize="9" scale="9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489C68-2E4D-499E-B4A6-40A36018498F}">
  <sheetPr>
    <pageSetUpPr fitToPage="1"/>
  </sheetPr>
  <dimension ref="A1:J22"/>
  <sheetViews>
    <sheetView zoomScale="118" zoomScaleNormal="118" zoomScaleSheetLayoutView="115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1" sqref="B1:J1"/>
    </sheetView>
  </sheetViews>
  <sheetFormatPr defaultColWidth="8.88671875" defaultRowHeight="13.5" x14ac:dyDescent="0.15"/>
  <cols>
    <col min="1" max="1" width="1.77734375" customWidth="1"/>
    <col min="2" max="2" width="16.88671875" style="111" customWidth="1"/>
    <col min="3" max="3" width="39.44140625" style="111" customWidth="1"/>
    <col min="4" max="4" width="16.33203125" style="111" customWidth="1"/>
    <col min="5" max="5" width="11.21875" style="111" customWidth="1"/>
    <col min="6" max="7" width="9.5546875" style="111" customWidth="1"/>
    <col min="8" max="8" width="11.44140625" style="111" bestFit="1" customWidth="1"/>
    <col min="9" max="9" width="11.5546875" style="111" customWidth="1"/>
    <col min="10" max="10" width="18.33203125" style="142" customWidth="1"/>
    <col min="11" max="11" width="11.44140625" style="111" bestFit="1" customWidth="1"/>
    <col min="12" max="12" width="8.88671875" style="111"/>
    <col min="13" max="14" width="12.5546875" style="111" bestFit="1" customWidth="1"/>
    <col min="15" max="16384" width="8.88671875" style="111"/>
  </cols>
  <sheetData>
    <row r="1" spans="2:10" ht="39" customHeight="1" x14ac:dyDescent="0.15">
      <c r="B1" s="186" t="s">
        <v>101</v>
      </c>
      <c r="C1" s="186"/>
      <c r="D1" s="186"/>
      <c r="E1" s="186"/>
      <c r="F1" s="186"/>
      <c r="G1" s="186"/>
      <c r="H1" s="186"/>
      <c r="I1" s="186"/>
      <c r="J1" s="186"/>
    </row>
    <row r="2" spans="2:10" ht="15.95" customHeight="1" thickBot="1" x14ac:dyDescent="0.2">
      <c r="B2" s="187"/>
      <c r="C2" s="187"/>
      <c r="D2" s="112"/>
      <c r="E2" s="112"/>
      <c r="F2" s="112"/>
      <c r="G2" s="112"/>
      <c r="H2" s="112"/>
      <c r="I2" s="112"/>
      <c r="J2" s="113" t="s">
        <v>1</v>
      </c>
    </row>
    <row r="3" spans="2:10" ht="29.25" customHeight="1" thickBot="1" x14ac:dyDescent="0.2">
      <c r="B3" s="114" t="s">
        <v>36</v>
      </c>
      <c r="C3" s="115" t="s">
        <v>37</v>
      </c>
      <c r="D3" s="115" t="s">
        <v>102</v>
      </c>
      <c r="E3" s="115" t="s">
        <v>55</v>
      </c>
      <c r="F3" s="115" t="s">
        <v>103</v>
      </c>
      <c r="G3" s="115" t="s">
        <v>104</v>
      </c>
      <c r="H3" s="115" t="s">
        <v>105</v>
      </c>
      <c r="I3" s="115" t="s">
        <v>106</v>
      </c>
      <c r="J3" s="116" t="s">
        <v>13</v>
      </c>
    </row>
    <row r="4" spans="2:10" ht="29.25" customHeight="1" thickTop="1" x14ac:dyDescent="0.15">
      <c r="B4" s="117" t="s">
        <v>107</v>
      </c>
      <c r="C4" s="118" t="s">
        <v>108</v>
      </c>
      <c r="D4" s="82" t="s">
        <v>62</v>
      </c>
      <c r="E4" s="83">
        <v>3840000</v>
      </c>
      <c r="F4" s="119">
        <v>0</v>
      </c>
      <c r="G4" s="120">
        <v>320000</v>
      </c>
      <c r="H4" s="119">
        <v>0</v>
      </c>
      <c r="I4" s="120">
        <f>F4+G4+H4</f>
        <v>320000</v>
      </c>
      <c r="J4" s="92" t="s">
        <v>26</v>
      </c>
    </row>
    <row r="5" spans="2:10" ht="29.25" customHeight="1" x14ac:dyDescent="0.15">
      <c r="B5" s="121" t="s">
        <v>107</v>
      </c>
      <c r="C5" s="122" t="s">
        <v>109</v>
      </c>
      <c r="D5" s="88" t="s">
        <v>62</v>
      </c>
      <c r="E5" s="89">
        <v>1188000</v>
      </c>
      <c r="F5" s="119">
        <v>0</v>
      </c>
      <c r="G5" s="123">
        <v>99000</v>
      </c>
      <c r="H5" s="124">
        <v>0</v>
      </c>
      <c r="I5" s="120">
        <f t="shared" ref="I5:I22" si="0">F5+G5+H5</f>
        <v>99000</v>
      </c>
      <c r="J5" s="92" t="s">
        <v>26</v>
      </c>
    </row>
    <row r="6" spans="2:10" ht="29.25" customHeight="1" x14ac:dyDescent="0.15">
      <c r="B6" s="121" t="s">
        <v>107</v>
      </c>
      <c r="C6" s="122" t="s">
        <v>110</v>
      </c>
      <c r="D6" s="93" t="s">
        <v>69</v>
      </c>
      <c r="E6" s="94">
        <v>3300000</v>
      </c>
      <c r="F6" s="119">
        <v>0</v>
      </c>
      <c r="G6" s="94">
        <v>275000</v>
      </c>
      <c r="H6" s="125">
        <v>0</v>
      </c>
      <c r="I6" s="120">
        <f t="shared" si="0"/>
        <v>275000</v>
      </c>
      <c r="J6" s="126" t="s">
        <v>26</v>
      </c>
    </row>
    <row r="7" spans="2:10" ht="29.25" customHeight="1" x14ac:dyDescent="0.15">
      <c r="B7" s="121" t="s">
        <v>107</v>
      </c>
      <c r="C7" s="127" t="s">
        <v>111</v>
      </c>
      <c r="D7" s="88" t="s">
        <v>71</v>
      </c>
      <c r="E7" s="89">
        <v>2820000</v>
      </c>
      <c r="F7" s="119">
        <v>0</v>
      </c>
      <c r="G7" s="123">
        <v>235000</v>
      </c>
      <c r="H7" s="124">
        <v>0</v>
      </c>
      <c r="I7" s="120">
        <f t="shared" si="0"/>
        <v>235000</v>
      </c>
      <c r="J7" s="92" t="s">
        <v>26</v>
      </c>
    </row>
    <row r="8" spans="2:10" ht="29.25" customHeight="1" x14ac:dyDescent="0.15">
      <c r="B8" s="121" t="s">
        <v>107</v>
      </c>
      <c r="C8" s="122" t="s">
        <v>112</v>
      </c>
      <c r="D8" s="88" t="s">
        <v>71</v>
      </c>
      <c r="E8" s="89">
        <v>660000</v>
      </c>
      <c r="F8" s="119">
        <v>0</v>
      </c>
      <c r="G8" s="123">
        <v>55000</v>
      </c>
      <c r="H8" s="124">
        <v>0</v>
      </c>
      <c r="I8" s="120">
        <f t="shared" si="0"/>
        <v>55000</v>
      </c>
      <c r="J8" s="92" t="s">
        <v>26</v>
      </c>
    </row>
    <row r="9" spans="2:10" ht="29.25" customHeight="1" x14ac:dyDescent="0.15">
      <c r="B9" s="121" t="s">
        <v>107</v>
      </c>
      <c r="C9" s="122" t="s">
        <v>113</v>
      </c>
      <c r="D9" s="93" t="s">
        <v>71</v>
      </c>
      <c r="E9" s="94">
        <v>1620000</v>
      </c>
      <c r="F9" s="119">
        <v>0</v>
      </c>
      <c r="G9" s="128">
        <v>135000</v>
      </c>
      <c r="H9" s="124">
        <v>0</v>
      </c>
      <c r="I9" s="120">
        <f t="shared" si="0"/>
        <v>135000</v>
      </c>
      <c r="J9" s="126" t="s">
        <v>26</v>
      </c>
    </row>
    <row r="10" spans="2:10" ht="29.25" customHeight="1" x14ac:dyDescent="0.15">
      <c r="B10" s="121" t="s">
        <v>107</v>
      </c>
      <c r="C10" s="122" t="s">
        <v>114</v>
      </c>
      <c r="D10" s="96" t="s">
        <v>75</v>
      </c>
      <c r="E10" s="89">
        <v>3888720</v>
      </c>
      <c r="F10" s="119">
        <v>0</v>
      </c>
      <c r="G10" s="123">
        <v>324060</v>
      </c>
      <c r="H10" s="124">
        <v>0</v>
      </c>
      <c r="I10" s="120">
        <f t="shared" si="0"/>
        <v>324060</v>
      </c>
      <c r="J10" s="92" t="s">
        <v>26</v>
      </c>
    </row>
    <row r="11" spans="2:10" ht="29.25" customHeight="1" x14ac:dyDescent="0.15">
      <c r="B11" s="121" t="s">
        <v>107</v>
      </c>
      <c r="C11" s="122" t="s">
        <v>115</v>
      </c>
      <c r="D11" s="96" t="s">
        <v>75</v>
      </c>
      <c r="E11" s="89">
        <v>1446840</v>
      </c>
      <c r="F11" s="119">
        <v>0</v>
      </c>
      <c r="G11" s="123">
        <v>120570</v>
      </c>
      <c r="H11" s="124">
        <v>0</v>
      </c>
      <c r="I11" s="120">
        <f t="shared" si="0"/>
        <v>120570</v>
      </c>
      <c r="J11" s="126" t="s">
        <v>26</v>
      </c>
    </row>
    <row r="12" spans="2:10" ht="29.25" customHeight="1" x14ac:dyDescent="0.15">
      <c r="B12" s="121" t="s">
        <v>107</v>
      </c>
      <c r="C12" s="122" t="s">
        <v>116</v>
      </c>
      <c r="D12" s="96" t="s">
        <v>75</v>
      </c>
      <c r="E12" s="89">
        <v>4061640</v>
      </c>
      <c r="F12" s="119">
        <v>0</v>
      </c>
      <c r="G12" s="123">
        <v>338470</v>
      </c>
      <c r="H12" s="124">
        <v>0</v>
      </c>
      <c r="I12" s="120">
        <f t="shared" si="0"/>
        <v>338470</v>
      </c>
      <c r="J12" s="92" t="s">
        <v>26</v>
      </c>
    </row>
    <row r="13" spans="2:10" ht="29.25" customHeight="1" x14ac:dyDescent="0.15">
      <c r="B13" s="121" t="s">
        <v>107</v>
      </c>
      <c r="C13" s="122" t="s">
        <v>117</v>
      </c>
      <c r="D13" s="97" t="s">
        <v>79</v>
      </c>
      <c r="E13" s="89">
        <v>370800</v>
      </c>
      <c r="F13" s="119">
        <v>0</v>
      </c>
      <c r="G13" s="123">
        <v>30900</v>
      </c>
      <c r="H13" s="124">
        <v>0</v>
      </c>
      <c r="I13" s="120">
        <f t="shared" si="0"/>
        <v>30900</v>
      </c>
      <c r="J13" s="126" t="s">
        <v>26</v>
      </c>
    </row>
    <row r="14" spans="2:10" ht="29.25" customHeight="1" x14ac:dyDescent="0.15">
      <c r="B14" s="121" t="s">
        <v>107</v>
      </c>
      <c r="C14" s="122" t="s">
        <v>118</v>
      </c>
      <c r="D14" s="97" t="s">
        <v>79</v>
      </c>
      <c r="E14" s="89">
        <v>370800</v>
      </c>
      <c r="F14" s="119">
        <v>0</v>
      </c>
      <c r="G14" s="123">
        <v>30900</v>
      </c>
      <c r="H14" s="124">
        <v>0</v>
      </c>
      <c r="I14" s="120">
        <f t="shared" si="0"/>
        <v>30900</v>
      </c>
      <c r="J14" s="92" t="s">
        <v>26</v>
      </c>
    </row>
    <row r="15" spans="2:10" ht="29.25" customHeight="1" x14ac:dyDescent="0.15">
      <c r="B15" s="121" t="s">
        <v>107</v>
      </c>
      <c r="C15" s="122" t="s">
        <v>119</v>
      </c>
      <c r="D15" s="97" t="s">
        <v>82</v>
      </c>
      <c r="E15" s="89">
        <v>16818500</v>
      </c>
      <c r="F15" s="119">
        <v>0</v>
      </c>
      <c r="G15" s="123">
        <v>1320000</v>
      </c>
      <c r="H15" s="124">
        <v>0</v>
      </c>
      <c r="I15" s="120">
        <f t="shared" si="0"/>
        <v>1320000</v>
      </c>
      <c r="J15" s="126" t="s">
        <v>26</v>
      </c>
    </row>
    <row r="16" spans="2:10" ht="29.25" customHeight="1" x14ac:dyDescent="0.15">
      <c r="B16" s="121" t="s">
        <v>107</v>
      </c>
      <c r="C16" s="122" t="s">
        <v>120</v>
      </c>
      <c r="D16" s="97" t="s">
        <v>85</v>
      </c>
      <c r="E16" s="89">
        <v>6537000</v>
      </c>
      <c r="F16" s="119">
        <v>0</v>
      </c>
      <c r="G16" s="123">
        <v>544750</v>
      </c>
      <c r="H16" s="124">
        <v>0</v>
      </c>
      <c r="I16" s="120">
        <f>F16+G16+H16</f>
        <v>544750</v>
      </c>
      <c r="J16" s="92" t="s">
        <v>26</v>
      </c>
    </row>
    <row r="17" spans="2:10" ht="29.25" customHeight="1" x14ac:dyDescent="0.15">
      <c r="B17" s="121" t="s">
        <v>107</v>
      </c>
      <c r="C17" s="122" t="s">
        <v>121</v>
      </c>
      <c r="D17" s="97" t="s">
        <v>85</v>
      </c>
      <c r="E17" s="94">
        <v>6600000</v>
      </c>
      <c r="F17" s="119">
        <v>0</v>
      </c>
      <c r="G17" s="128">
        <v>550000</v>
      </c>
      <c r="H17" s="124">
        <v>0</v>
      </c>
      <c r="I17" s="120">
        <f t="shared" si="0"/>
        <v>550000</v>
      </c>
      <c r="J17" s="126" t="s">
        <v>26</v>
      </c>
    </row>
    <row r="18" spans="2:10" ht="29.25" customHeight="1" x14ac:dyDescent="0.15">
      <c r="B18" s="121" t="s">
        <v>107</v>
      </c>
      <c r="C18" s="122" t="s">
        <v>122</v>
      </c>
      <c r="D18" s="97" t="s">
        <v>85</v>
      </c>
      <c r="E18" s="94">
        <v>6600000</v>
      </c>
      <c r="F18" s="119">
        <v>0</v>
      </c>
      <c r="G18" s="128">
        <v>550000</v>
      </c>
      <c r="H18" s="124">
        <v>0</v>
      </c>
      <c r="I18" s="120">
        <f t="shared" si="0"/>
        <v>550000</v>
      </c>
      <c r="J18" s="92" t="s">
        <v>26</v>
      </c>
    </row>
    <row r="19" spans="2:10" ht="29.25" customHeight="1" x14ac:dyDescent="0.15">
      <c r="B19" s="129" t="s">
        <v>107</v>
      </c>
      <c r="C19" s="130" t="s">
        <v>89</v>
      </c>
      <c r="D19" s="99" t="s">
        <v>85</v>
      </c>
      <c r="E19" s="131">
        <v>4942080</v>
      </c>
      <c r="F19" s="132">
        <v>0</v>
      </c>
      <c r="G19" s="131">
        <v>411840</v>
      </c>
      <c r="H19" s="133">
        <v>0</v>
      </c>
      <c r="I19" s="134">
        <f t="shared" si="0"/>
        <v>411840</v>
      </c>
      <c r="J19" s="135" t="s">
        <v>26</v>
      </c>
    </row>
    <row r="20" spans="2:10" ht="29.25" customHeight="1" x14ac:dyDescent="0.15">
      <c r="B20" s="121" t="s">
        <v>107</v>
      </c>
      <c r="C20" s="136" t="s">
        <v>91</v>
      </c>
      <c r="D20" s="97" t="s">
        <v>92</v>
      </c>
      <c r="E20" s="94">
        <v>1520000</v>
      </c>
      <c r="F20" s="124">
        <v>0</v>
      </c>
      <c r="G20" s="124">
        <v>0</v>
      </c>
      <c r="H20" s="94">
        <v>1520000</v>
      </c>
      <c r="I20" s="123">
        <f t="shared" si="0"/>
        <v>1520000</v>
      </c>
      <c r="J20" s="126" t="s">
        <v>26</v>
      </c>
    </row>
    <row r="21" spans="2:10" ht="29.25" customHeight="1" x14ac:dyDescent="0.15">
      <c r="B21" s="121" t="s">
        <v>107</v>
      </c>
      <c r="C21" s="122" t="s">
        <v>95</v>
      </c>
      <c r="D21" s="97" t="s">
        <v>96</v>
      </c>
      <c r="E21" s="94">
        <v>1089000</v>
      </c>
      <c r="F21" s="119">
        <v>0</v>
      </c>
      <c r="G21" s="119">
        <v>0</v>
      </c>
      <c r="H21" s="94">
        <v>1089000</v>
      </c>
      <c r="I21" s="120">
        <f t="shared" si="0"/>
        <v>1089000</v>
      </c>
      <c r="J21" s="92" t="s">
        <v>26</v>
      </c>
    </row>
    <row r="22" spans="2:10" ht="29.25" customHeight="1" thickBot="1" x14ac:dyDescent="0.2">
      <c r="B22" s="137" t="s">
        <v>107</v>
      </c>
      <c r="C22" s="138" t="s">
        <v>99</v>
      </c>
      <c r="D22" s="106" t="s">
        <v>96</v>
      </c>
      <c r="E22" s="107">
        <v>7680000</v>
      </c>
      <c r="F22" s="139">
        <v>0</v>
      </c>
      <c r="G22" s="139">
        <v>0</v>
      </c>
      <c r="H22" s="107">
        <v>7680000</v>
      </c>
      <c r="I22" s="140">
        <f t="shared" si="0"/>
        <v>7680000</v>
      </c>
      <c r="J22" s="141" t="s">
        <v>26</v>
      </c>
    </row>
  </sheetData>
  <mergeCells count="2">
    <mergeCell ref="B1:J1"/>
    <mergeCell ref="B2:C2"/>
  </mergeCells>
  <phoneticPr fontId="4" type="noConversion"/>
  <pageMargins left="0.7" right="0.7" top="0.75" bottom="0.75" header="0.3" footer="0.3"/>
  <pageSetup paperSize="9" scale="9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EAAE3F-956A-4FB9-B605-C57738D572DB}">
  <sheetPr>
    <pageSetUpPr fitToPage="1"/>
  </sheetPr>
  <dimension ref="A1:E33"/>
  <sheetViews>
    <sheetView zoomScaleNormal="100" workbookViewId="0">
      <selection sqref="A1:E1"/>
    </sheetView>
  </sheetViews>
  <sheetFormatPr defaultRowHeight="13.5" x14ac:dyDescent="0.15"/>
  <cols>
    <col min="1" max="1" width="14.5546875" customWidth="1"/>
    <col min="2" max="2" width="17.21875" customWidth="1"/>
    <col min="3" max="3" width="19.109375" customWidth="1"/>
    <col min="4" max="4" width="18" customWidth="1"/>
    <col min="5" max="5" width="41.77734375" customWidth="1"/>
    <col min="6" max="6" width="40.21875" customWidth="1"/>
  </cols>
  <sheetData>
    <row r="1" spans="1:5" ht="39" customHeight="1" x14ac:dyDescent="0.15">
      <c r="A1" s="182" t="s">
        <v>123</v>
      </c>
      <c r="B1" s="182"/>
      <c r="C1" s="182"/>
      <c r="D1" s="182"/>
      <c r="E1" s="182"/>
    </row>
    <row r="2" spans="1:5" ht="15.95" customHeight="1" thickBot="1" x14ac:dyDescent="0.2">
      <c r="A2" s="143"/>
      <c r="B2" s="144"/>
      <c r="C2" s="55"/>
      <c r="D2" s="55"/>
      <c r="E2" s="145" t="s">
        <v>1</v>
      </c>
    </row>
    <row r="3" spans="1:5" ht="23.25" customHeight="1" x14ac:dyDescent="0.15">
      <c r="A3" s="188" t="s">
        <v>124</v>
      </c>
      <c r="B3" s="146" t="s">
        <v>125</v>
      </c>
      <c r="C3" s="191" t="s">
        <v>126</v>
      </c>
      <c r="D3" s="192"/>
      <c r="E3" s="193"/>
    </row>
    <row r="4" spans="1:5" ht="23.25" customHeight="1" x14ac:dyDescent="0.15">
      <c r="A4" s="189"/>
      <c r="B4" s="147" t="s">
        <v>127</v>
      </c>
      <c r="C4" s="148">
        <v>2600000</v>
      </c>
      <c r="D4" s="149" t="s">
        <v>128</v>
      </c>
      <c r="E4" s="150">
        <v>2547680</v>
      </c>
    </row>
    <row r="5" spans="1:5" ht="23.25" customHeight="1" x14ac:dyDescent="0.15">
      <c r="A5" s="189"/>
      <c r="B5" s="147" t="s">
        <v>129</v>
      </c>
      <c r="C5" s="151">
        <f>E5/C4</f>
        <v>0.97987692307692309</v>
      </c>
      <c r="D5" s="149" t="s">
        <v>130</v>
      </c>
      <c r="E5" s="150">
        <f>E4</f>
        <v>2547680</v>
      </c>
    </row>
    <row r="6" spans="1:5" ht="23.25" customHeight="1" x14ac:dyDescent="0.15">
      <c r="A6" s="189"/>
      <c r="B6" s="147" t="s">
        <v>131</v>
      </c>
      <c r="C6" s="152" t="s">
        <v>132</v>
      </c>
      <c r="D6" s="149" t="s">
        <v>133</v>
      </c>
      <c r="E6" s="153" t="str">
        <f>C6&amp;"~"&amp;E7</f>
        <v>2024.08.13.~2024.09.03.</v>
      </c>
    </row>
    <row r="7" spans="1:5" ht="23.25" customHeight="1" x14ac:dyDescent="0.15">
      <c r="A7" s="189"/>
      <c r="B7" s="147" t="s">
        <v>134</v>
      </c>
      <c r="C7" s="152" t="s">
        <v>135</v>
      </c>
      <c r="D7" s="149" t="s">
        <v>136</v>
      </c>
      <c r="E7" s="153" t="s">
        <v>137</v>
      </c>
    </row>
    <row r="8" spans="1:5" ht="23.25" customHeight="1" x14ac:dyDescent="0.15">
      <c r="A8" s="189"/>
      <c r="B8" s="147" t="s">
        <v>138</v>
      </c>
      <c r="C8" s="152" t="s">
        <v>139</v>
      </c>
      <c r="D8" s="149" t="s">
        <v>140</v>
      </c>
      <c r="E8" s="153" t="s">
        <v>141</v>
      </c>
    </row>
    <row r="9" spans="1:5" ht="23.25" customHeight="1" thickBot="1" x14ac:dyDescent="0.2">
      <c r="A9" s="190"/>
      <c r="B9" s="154" t="s">
        <v>142</v>
      </c>
      <c r="C9" s="155" t="s">
        <v>143</v>
      </c>
      <c r="D9" s="156" t="s">
        <v>144</v>
      </c>
      <c r="E9" s="157" t="s">
        <v>145</v>
      </c>
    </row>
    <row r="10" spans="1:5" ht="14.25" thickBot="1" x14ac:dyDescent="0.2"/>
    <row r="11" spans="1:5" ht="23.25" customHeight="1" x14ac:dyDescent="0.15">
      <c r="A11" s="188" t="s">
        <v>124</v>
      </c>
      <c r="B11" s="146" t="s">
        <v>125</v>
      </c>
      <c r="C11" s="191" t="s">
        <v>146</v>
      </c>
      <c r="D11" s="192"/>
      <c r="E11" s="193"/>
    </row>
    <row r="12" spans="1:5" ht="23.25" customHeight="1" x14ac:dyDescent="0.15">
      <c r="A12" s="189"/>
      <c r="B12" s="147" t="s">
        <v>127</v>
      </c>
      <c r="C12" s="148">
        <v>780000</v>
      </c>
      <c r="D12" s="149" t="s">
        <v>128</v>
      </c>
      <c r="E12" s="150">
        <v>729920</v>
      </c>
    </row>
    <row r="13" spans="1:5" ht="23.25" customHeight="1" x14ac:dyDescent="0.15">
      <c r="A13" s="189"/>
      <c r="B13" s="147" t="s">
        <v>129</v>
      </c>
      <c r="C13" s="151">
        <f>E13/C12</f>
        <v>0.93579487179487175</v>
      </c>
      <c r="D13" s="149" t="s">
        <v>130</v>
      </c>
      <c r="E13" s="150">
        <f>E12</f>
        <v>729920</v>
      </c>
    </row>
    <row r="14" spans="1:5" ht="23.25" customHeight="1" x14ac:dyDescent="0.15">
      <c r="A14" s="189"/>
      <c r="B14" s="147" t="s">
        <v>131</v>
      </c>
      <c r="C14" s="152" t="s">
        <v>132</v>
      </c>
      <c r="D14" s="149" t="s">
        <v>133</v>
      </c>
      <c r="E14" s="153" t="str">
        <f>C14&amp;"~"&amp;E15</f>
        <v>2024.08.13.~2024.08.19.</v>
      </c>
    </row>
    <row r="15" spans="1:5" ht="23.25" customHeight="1" x14ac:dyDescent="0.15">
      <c r="A15" s="189"/>
      <c r="B15" s="147" t="s">
        <v>134</v>
      </c>
      <c r="C15" s="152" t="s">
        <v>135</v>
      </c>
      <c r="D15" s="149" t="s">
        <v>136</v>
      </c>
      <c r="E15" s="153" t="s">
        <v>147</v>
      </c>
    </row>
    <row r="16" spans="1:5" ht="23.25" customHeight="1" x14ac:dyDescent="0.15">
      <c r="A16" s="189"/>
      <c r="B16" s="147" t="s">
        <v>138</v>
      </c>
      <c r="C16" s="152" t="s">
        <v>139</v>
      </c>
      <c r="D16" s="149" t="s">
        <v>140</v>
      </c>
      <c r="E16" s="153" t="s">
        <v>148</v>
      </c>
    </row>
    <row r="17" spans="1:5" ht="23.25" customHeight="1" thickBot="1" x14ac:dyDescent="0.2">
      <c r="A17" s="190"/>
      <c r="B17" s="154" t="s">
        <v>142</v>
      </c>
      <c r="C17" s="155" t="s">
        <v>143</v>
      </c>
      <c r="D17" s="156" t="s">
        <v>144</v>
      </c>
      <c r="E17" s="157" t="s">
        <v>149</v>
      </c>
    </row>
    <row r="18" spans="1:5" ht="14.25" thickBot="1" x14ac:dyDescent="0.2"/>
    <row r="19" spans="1:5" ht="23.25" customHeight="1" x14ac:dyDescent="0.15">
      <c r="A19" s="188" t="s">
        <v>124</v>
      </c>
      <c r="B19" s="146" t="s">
        <v>125</v>
      </c>
      <c r="C19" s="191" t="s">
        <v>150</v>
      </c>
      <c r="D19" s="192"/>
      <c r="E19" s="193"/>
    </row>
    <row r="20" spans="1:5" ht="23.25" customHeight="1" x14ac:dyDescent="0.15">
      <c r="A20" s="189"/>
      <c r="B20" s="147" t="s">
        <v>127</v>
      </c>
      <c r="C20" s="148">
        <v>750000</v>
      </c>
      <c r="D20" s="149" t="s">
        <v>128</v>
      </c>
      <c r="E20" s="150">
        <v>700000</v>
      </c>
    </row>
    <row r="21" spans="1:5" ht="23.25" customHeight="1" x14ac:dyDescent="0.15">
      <c r="A21" s="189"/>
      <c r="B21" s="147" t="s">
        <v>129</v>
      </c>
      <c r="C21" s="151">
        <f>E21/C20</f>
        <v>0.93333333333333335</v>
      </c>
      <c r="D21" s="149" t="s">
        <v>130</v>
      </c>
      <c r="E21" s="150">
        <f>E20</f>
        <v>700000</v>
      </c>
    </row>
    <row r="22" spans="1:5" ht="23.25" customHeight="1" x14ac:dyDescent="0.15">
      <c r="A22" s="189"/>
      <c r="B22" s="147" t="s">
        <v>131</v>
      </c>
      <c r="C22" s="152" t="s">
        <v>151</v>
      </c>
      <c r="D22" s="149" t="s">
        <v>133</v>
      </c>
      <c r="E22" s="158" t="str">
        <f>C22&amp;"~"&amp;E23</f>
        <v>2024.08.22.~2024.08.27.</v>
      </c>
    </row>
    <row r="23" spans="1:5" ht="23.25" customHeight="1" x14ac:dyDescent="0.15">
      <c r="A23" s="189"/>
      <c r="B23" s="147" t="s">
        <v>134</v>
      </c>
      <c r="C23" s="152" t="s">
        <v>135</v>
      </c>
      <c r="D23" s="149" t="s">
        <v>136</v>
      </c>
      <c r="E23" s="159" t="s">
        <v>152</v>
      </c>
    </row>
    <row r="24" spans="1:5" ht="23.25" customHeight="1" x14ac:dyDescent="0.15">
      <c r="A24" s="189"/>
      <c r="B24" s="147" t="s">
        <v>138</v>
      </c>
      <c r="C24" s="152" t="s">
        <v>139</v>
      </c>
      <c r="D24" s="149" t="s">
        <v>140</v>
      </c>
      <c r="E24" s="153" t="s">
        <v>153</v>
      </c>
    </row>
    <row r="25" spans="1:5" ht="23.25" customHeight="1" thickBot="1" x14ac:dyDescent="0.2">
      <c r="A25" s="190"/>
      <c r="B25" s="154" t="s">
        <v>142</v>
      </c>
      <c r="C25" s="155" t="s">
        <v>143</v>
      </c>
      <c r="D25" s="156" t="s">
        <v>144</v>
      </c>
      <c r="E25" s="157" t="s">
        <v>154</v>
      </c>
    </row>
    <row r="26" spans="1:5" ht="14.25" thickBot="1" x14ac:dyDescent="0.2"/>
    <row r="27" spans="1:5" ht="23.25" customHeight="1" x14ac:dyDescent="0.15">
      <c r="A27" s="188" t="s">
        <v>124</v>
      </c>
      <c r="B27" s="146" t="s">
        <v>125</v>
      </c>
      <c r="C27" s="191" t="s">
        <v>155</v>
      </c>
      <c r="D27" s="192"/>
      <c r="E27" s="193"/>
    </row>
    <row r="28" spans="1:5" ht="23.25" customHeight="1" x14ac:dyDescent="0.15">
      <c r="A28" s="189"/>
      <c r="B28" s="147" t="s">
        <v>127</v>
      </c>
      <c r="C28" s="148">
        <v>950000</v>
      </c>
      <c r="D28" s="149" t="s">
        <v>128</v>
      </c>
      <c r="E28" s="150">
        <v>924000</v>
      </c>
    </row>
    <row r="29" spans="1:5" ht="23.25" customHeight="1" x14ac:dyDescent="0.15">
      <c r="A29" s="189"/>
      <c r="B29" s="147" t="s">
        <v>129</v>
      </c>
      <c r="C29" s="151">
        <f>E29/C28</f>
        <v>0.9726315789473684</v>
      </c>
      <c r="D29" s="149" t="s">
        <v>130</v>
      </c>
      <c r="E29" s="150">
        <f>E28</f>
        <v>924000</v>
      </c>
    </row>
    <row r="30" spans="1:5" ht="23.25" customHeight="1" x14ac:dyDescent="0.15">
      <c r="A30" s="189"/>
      <c r="B30" s="147" t="s">
        <v>131</v>
      </c>
      <c r="C30" s="152" t="s">
        <v>151</v>
      </c>
      <c r="D30" s="149" t="s">
        <v>133</v>
      </c>
      <c r="E30" s="153" t="str">
        <f>C30&amp;"~"&amp;E31</f>
        <v>2024.08.22.~2024.09.02.</v>
      </c>
    </row>
    <row r="31" spans="1:5" ht="23.25" customHeight="1" x14ac:dyDescent="0.15">
      <c r="A31" s="189"/>
      <c r="B31" s="147" t="s">
        <v>134</v>
      </c>
      <c r="C31" s="152" t="s">
        <v>135</v>
      </c>
      <c r="D31" s="149" t="s">
        <v>136</v>
      </c>
      <c r="E31" s="153" t="s">
        <v>66</v>
      </c>
    </row>
    <row r="32" spans="1:5" ht="23.25" customHeight="1" x14ac:dyDescent="0.15">
      <c r="A32" s="189"/>
      <c r="B32" s="147" t="s">
        <v>138</v>
      </c>
      <c r="C32" s="152" t="s">
        <v>139</v>
      </c>
      <c r="D32" s="149" t="s">
        <v>140</v>
      </c>
      <c r="E32" s="153" t="s">
        <v>156</v>
      </c>
    </row>
    <row r="33" spans="1:5" ht="23.25" customHeight="1" thickBot="1" x14ac:dyDescent="0.2">
      <c r="A33" s="190"/>
      <c r="B33" s="154" t="s">
        <v>142</v>
      </c>
      <c r="C33" s="155" t="s">
        <v>143</v>
      </c>
      <c r="D33" s="156" t="s">
        <v>144</v>
      </c>
      <c r="E33" s="157" t="s">
        <v>157</v>
      </c>
    </row>
  </sheetData>
  <mergeCells count="9">
    <mergeCell ref="A27:A33"/>
    <mergeCell ref="C27:E27"/>
    <mergeCell ref="A1:E1"/>
    <mergeCell ref="A3:A9"/>
    <mergeCell ref="C3:E3"/>
    <mergeCell ref="A11:A17"/>
    <mergeCell ref="C11:E11"/>
    <mergeCell ref="A19:A25"/>
    <mergeCell ref="C19:E19"/>
  </mergeCells>
  <phoneticPr fontId="4" type="noConversion"/>
  <pageMargins left="0.7" right="0.7" top="0.75" bottom="0.75" header="0.3" footer="0.3"/>
  <pageSetup paperSize="8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C1EF51-BB31-4DD1-B014-0B738E097A58}">
  <dimension ref="A1:F45"/>
  <sheetViews>
    <sheetView zoomScaleNormal="100" workbookViewId="0">
      <selection sqref="A1:F1"/>
    </sheetView>
  </sheetViews>
  <sheetFormatPr defaultRowHeight="13.5" x14ac:dyDescent="0.15"/>
  <cols>
    <col min="1" max="1" width="17.109375" customWidth="1"/>
    <col min="2" max="2" width="22" style="171" customWidth="1"/>
    <col min="3" max="3" width="22.109375" style="171" customWidth="1"/>
    <col min="4" max="4" width="15.5546875" style="171" customWidth="1"/>
    <col min="5" max="6" width="15.5546875" customWidth="1"/>
  </cols>
  <sheetData>
    <row r="1" spans="1:6" ht="39" customHeight="1" x14ac:dyDescent="0.15">
      <c r="A1" s="182" t="s">
        <v>158</v>
      </c>
      <c r="B1" s="182"/>
      <c r="C1" s="182"/>
      <c r="D1" s="182"/>
      <c r="E1" s="182"/>
      <c r="F1" s="182"/>
    </row>
    <row r="2" spans="1:6" ht="15.95" customHeight="1" thickBot="1" x14ac:dyDescent="0.2">
      <c r="A2" s="143"/>
      <c r="B2" s="160"/>
      <c r="C2" s="161"/>
      <c r="D2" s="161"/>
      <c r="E2" s="55"/>
      <c r="F2" s="145" t="s">
        <v>1</v>
      </c>
    </row>
    <row r="3" spans="1:6" ht="25.5" customHeight="1" x14ac:dyDescent="0.15">
      <c r="A3" s="162" t="s">
        <v>159</v>
      </c>
      <c r="B3" s="197" t="str">
        <f>계약현황공개!C3</f>
        <v>업무용 컴퓨터 구입</v>
      </c>
      <c r="C3" s="198"/>
      <c r="D3" s="198"/>
      <c r="E3" s="198"/>
      <c r="F3" s="199"/>
    </row>
    <row r="4" spans="1:6" ht="25.5" customHeight="1" x14ac:dyDescent="0.15">
      <c r="A4" s="200" t="s">
        <v>160</v>
      </c>
      <c r="B4" s="203" t="s">
        <v>131</v>
      </c>
      <c r="C4" s="203" t="s">
        <v>133</v>
      </c>
      <c r="D4" s="163" t="s">
        <v>161</v>
      </c>
      <c r="E4" s="163" t="s">
        <v>130</v>
      </c>
      <c r="F4" s="164" t="s">
        <v>162</v>
      </c>
    </row>
    <row r="5" spans="1:6" ht="25.5" customHeight="1" x14ac:dyDescent="0.15">
      <c r="A5" s="201"/>
      <c r="B5" s="204"/>
      <c r="C5" s="204"/>
      <c r="D5" s="165" t="s">
        <v>163</v>
      </c>
      <c r="E5" s="165" t="s">
        <v>164</v>
      </c>
      <c r="F5" s="166" t="s">
        <v>165</v>
      </c>
    </row>
    <row r="6" spans="1:6" ht="25.5" customHeight="1" x14ac:dyDescent="0.15">
      <c r="A6" s="201"/>
      <c r="B6" s="205" t="str">
        <f>계약현황공개!C6</f>
        <v>2024.08.13.</v>
      </c>
      <c r="C6" s="205" t="str">
        <f>계약현황공개!E6</f>
        <v>2024.08.13.~2024.09.03.</v>
      </c>
      <c r="D6" s="207">
        <f>계약현황공개!C4</f>
        <v>2600000</v>
      </c>
      <c r="E6" s="207">
        <f>계약현황공개!E4</f>
        <v>2547680</v>
      </c>
      <c r="F6" s="208">
        <f>계약현황공개!C5</f>
        <v>0.97987692307692309</v>
      </c>
    </row>
    <row r="7" spans="1:6" ht="25.5" customHeight="1" x14ac:dyDescent="0.15">
      <c r="A7" s="202"/>
      <c r="B7" s="206"/>
      <c r="C7" s="206"/>
      <c r="D7" s="206"/>
      <c r="E7" s="206"/>
      <c r="F7" s="209"/>
    </row>
    <row r="8" spans="1:6" ht="25.5" customHeight="1" x14ac:dyDescent="0.15">
      <c r="A8" s="200" t="s">
        <v>140</v>
      </c>
      <c r="B8" s="163" t="s">
        <v>166</v>
      </c>
      <c r="C8" s="163" t="s">
        <v>167</v>
      </c>
      <c r="D8" s="210" t="s">
        <v>168</v>
      </c>
      <c r="E8" s="211"/>
      <c r="F8" s="212"/>
    </row>
    <row r="9" spans="1:6" ht="25.5" customHeight="1" x14ac:dyDescent="0.15">
      <c r="A9" s="202"/>
      <c r="B9" s="167" t="str">
        <f>계약현황공개!E8</f>
        <v>주식회사 에이텍</v>
      </c>
      <c r="C9" s="168" t="s">
        <v>169</v>
      </c>
      <c r="D9" s="213" t="str">
        <f>계약현황공개!E9</f>
        <v>경기도 성남시 분당구 판교로 289</v>
      </c>
      <c r="E9" s="214"/>
      <c r="F9" s="215"/>
    </row>
    <row r="10" spans="1:6" ht="25.5" customHeight="1" x14ac:dyDescent="0.15">
      <c r="A10" s="169" t="s">
        <v>170</v>
      </c>
      <c r="B10" s="216" t="s">
        <v>171</v>
      </c>
      <c r="C10" s="217"/>
      <c r="D10" s="217"/>
      <c r="E10" s="217"/>
      <c r="F10" s="218"/>
    </row>
    <row r="11" spans="1:6" ht="25.5" customHeight="1" x14ac:dyDescent="0.15">
      <c r="A11" s="169" t="s">
        <v>172</v>
      </c>
      <c r="B11" s="216" t="s">
        <v>107</v>
      </c>
      <c r="C11" s="217"/>
      <c r="D11" s="217"/>
      <c r="E11" s="217"/>
      <c r="F11" s="218"/>
    </row>
    <row r="12" spans="1:6" ht="25.5" customHeight="1" thickBot="1" x14ac:dyDescent="0.2">
      <c r="A12" s="170" t="s">
        <v>173</v>
      </c>
      <c r="B12" s="194" t="s">
        <v>26</v>
      </c>
      <c r="C12" s="195"/>
      <c r="D12" s="195"/>
      <c r="E12" s="195"/>
      <c r="F12" s="196"/>
    </row>
    <row r="13" spans="1:6" ht="14.25" thickBot="1" x14ac:dyDescent="0.2"/>
    <row r="14" spans="1:6" ht="25.5" customHeight="1" x14ac:dyDescent="0.15">
      <c r="A14" s="162" t="s">
        <v>159</v>
      </c>
      <c r="B14" s="197" t="str">
        <f>계약현황공개!C11</f>
        <v>복사용지 구입</v>
      </c>
      <c r="C14" s="198"/>
      <c r="D14" s="198"/>
      <c r="E14" s="198"/>
      <c r="F14" s="199"/>
    </row>
    <row r="15" spans="1:6" ht="25.5" customHeight="1" x14ac:dyDescent="0.15">
      <c r="A15" s="200" t="s">
        <v>160</v>
      </c>
      <c r="B15" s="203" t="s">
        <v>131</v>
      </c>
      <c r="C15" s="203" t="s">
        <v>133</v>
      </c>
      <c r="D15" s="163" t="s">
        <v>161</v>
      </c>
      <c r="E15" s="163" t="s">
        <v>130</v>
      </c>
      <c r="F15" s="164" t="s">
        <v>162</v>
      </c>
    </row>
    <row r="16" spans="1:6" ht="25.5" customHeight="1" x14ac:dyDescent="0.15">
      <c r="A16" s="201"/>
      <c r="B16" s="204"/>
      <c r="C16" s="204"/>
      <c r="D16" s="165" t="s">
        <v>163</v>
      </c>
      <c r="E16" s="165" t="s">
        <v>164</v>
      </c>
      <c r="F16" s="166" t="s">
        <v>165</v>
      </c>
    </row>
    <row r="17" spans="1:6" ht="25.5" customHeight="1" x14ac:dyDescent="0.15">
      <c r="A17" s="201"/>
      <c r="B17" s="205" t="str">
        <f>계약현황공개!C14</f>
        <v>2024.08.13.</v>
      </c>
      <c r="C17" s="205" t="str">
        <f>계약현황공개!E14</f>
        <v>2024.08.13.~2024.08.19.</v>
      </c>
      <c r="D17" s="207">
        <f>계약현황공개!C12</f>
        <v>780000</v>
      </c>
      <c r="E17" s="207">
        <f>계약현황공개!E13</f>
        <v>729920</v>
      </c>
      <c r="F17" s="208">
        <f>계약현황공개!C13</f>
        <v>0.93579487179487175</v>
      </c>
    </row>
    <row r="18" spans="1:6" ht="25.5" customHeight="1" x14ac:dyDescent="0.15">
      <c r="A18" s="202"/>
      <c r="B18" s="206"/>
      <c r="C18" s="206"/>
      <c r="D18" s="206"/>
      <c r="E18" s="206"/>
      <c r="F18" s="209"/>
    </row>
    <row r="19" spans="1:6" ht="25.5" customHeight="1" x14ac:dyDescent="0.15">
      <c r="A19" s="200" t="s">
        <v>140</v>
      </c>
      <c r="B19" s="163" t="s">
        <v>166</v>
      </c>
      <c r="C19" s="163" t="s">
        <v>167</v>
      </c>
      <c r="D19" s="210" t="s">
        <v>168</v>
      </c>
      <c r="E19" s="211"/>
      <c r="F19" s="212"/>
    </row>
    <row r="20" spans="1:6" ht="25.5" customHeight="1" x14ac:dyDescent="0.15">
      <c r="A20" s="202"/>
      <c r="B20" s="167" t="str">
        <f>계약현황공개!E16</f>
        <v>사단법인 한국나눔복지연합회 아이씨티사업소</v>
      </c>
      <c r="C20" s="168" t="s">
        <v>174</v>
      </c>
      <c r="D20" s="213" t="str">
        <f>계약현황공개!E17</f>
        <v>세종특별자치시 전의면 부거실길 52, 1층，2층</v>
      </c>
      <c r="E20" s="214"/>
      <c r="F20" s="215"/>
    </row>
    <row r="21" spans="1:6" ht="25.5" customHeight="1" x14ac:dyDescent="0.15">
      <c r="A21" s="169" t="s">
        <v>170</v>
      </c>
      <c r="B21" s="216" t="s">
        <v>171</v>
      </c>
      <c r="C21" s="217"/>
      <c r="D21" s="217"/>
      <c r="E21" s="217"/>
      <c r="F21" s="218"/>
    </row>
    <row r="22" spans="1:6" ht="25.5" customHeight="1" x14ac:dyDescent="0.15">
      <c r="A22" s="169" t="s">
        <v>172</v>
      </c>
      <c r="B22" s="216" t="s">
        <v>107</v>
      </c>
      <c r="C22" s="217"/>
      <c r="D22" s="217"/>
      <c r="E22" s="217"/>
      <c r="F22" s="218"/>
    </row>
    <row r="23" spans="1:6" ht="25.5" customHeight="1" thickBot="1" x14ac:dyDescent="0.2">
      <c r="A23" s="170" t="s">
        <v>173</v>
      </c>
      <c r="B23" s="194" t="s">
        <v>26</v>
      </c>
      <c r="C23" s="195"/>
      <c r="D23" s="195"/>
      <c r="E23" s="195"/>
      <c r="F23" s="196"/>
    </row>
    <row r="24" spans="1:6" ht="14.25" thickBot="1" x14ac:dyDescent="0.2"/>
    <row r="25" spans="1:6" ht="25.5" customHeight="1" x14ac:dyDescent="0.15">
      <c r="A25" s="162" t="s">
        <v>159</v>
      </c>
      <c r="B25" s="219" t="str">
        <f>계약현황공개!C19</f>
        <v>2024. 고립은둔청소년지원사업 홍보리플렛</v>
      </c>
      <c r="C25" s="198"/>
      <c r="D25" s="198"/>
      <c r="E25" s="198"/>
      <c r="F25" s="199"/>
    </row>
    <row r="26" spans="1:6" ht="25.5" customHeight="1" x14ac:dyDescent="0.15">
      <c r="A26" s="200" t="s">
        <v>160</v>
      </c>
      <c r="B26" s="203" t="s">
        <v>131</v>
      </c>
      <c r="C26" s="203" t="s">
        <v>133</v>
      </c>
      <c r="D26" s="163" t="s">
        <v>161</v>
      </c>
      <c r="E26" s="163" t="s">
        <v>130</v>
      </c>
      <c r="F26" s="164" t="s">
        <v>162</v>
      </c>
    </row>
    <row r="27" spans="1:6" ht="25.5" customHeight="1" x14ac:dyDescent="0.15">
      <c r="A27" s="201"/>
      <c r="B27" s="204"/>
      <c r="C27" s="204"/>
      <c r="D27" s="165" t="s">
        <v>163</v>
      </c>
      <c r="E27" s="165" t="s">
        <v>164</v>
      </c>
      <c r="F27" s="166" t="s">
        <v>165</v>
      </c>
    </row>
    <row r="28" spans="1:6" ht="25.5" customHeight="1" x14ac:dyDescent="0.15">
      <c r="A28" s="201"/>
      <c r="B28" s="205" t="str">
        <f>계약현황공개!C22</f>
        <v>2024.08.22.</v>
      </c>
      <c r="C28" s="205" t="str">
        <f>계약현황공개!E22</f>
        <v>2024.08.22.~2024.08.27.</v>
      </c>
      <c r="D28" s="207">
        <f>계약현황공개!C20</f>
        <v>750000</v>
      </c>
      <c r="E28" s="207">
        <f>계약현황공개!E21</f>
        <v>700000</v>
      </c>
      <c r="F28" s="208">
        <f>계약현황공개!C21</f>
        <v>0.93333333333333335</v>
      </c>
    </row>
    <row r="29" spans="1:6" ht="25.5" customHeight="1" x14ac:dyDescent="0.15">
      <c r="A29" s="202"/>
      <c r="B29" s="206"/>
      <c r="C29" s="206"/>
      <c r="D29" s="206"/>
      <c r="E29" s="206"/>
      <c r="F29" s="209"/>
    </row>
    <row r="30" spans="1:6" ht="25.5" customHeight="1" x14ac:dyDescent="0.15">
      <c r="A30" s="200" t="s">
        <v>140</v>
      </c>
      <c r="B30" s="163" t="s">
        <v>166</v>
      </c>
      <c r="C30" s="163" t="s">
        <v>167</v>
      </c>
      <c r="D30" s="210" t="s">
        <v>168</v>
      </c>
      <c r="E30" s="211"/>
      <c r="F30" s="212"/>
    </row>
    <row r="31" spans="1:6" ht="25.5" customHeight="1" x14ac:dyDescent="0.15">
      <c r="A31" s="202"/>
      <c r="B31" s="167" t="str">
        <f>계약현황공개!E24</f>
        <v>조아트</v>
      </c>
      <c r="C31" s="168" t="s">
        <v>175</v>
      </c>
      <c r="D31" s="213" t="str">
        <f>계약현황공개!E25</f>
        <v>경기도 성남시 수정구 수정로251번길 7(신흥동，3층)</v>
      </c>
      <c r="E31" s="214"/>
      <c r="F31" s="215"/>
    </row>
    <row r="32" spans="1:6" ht="25.5" customHeight="1" x14ac:dyDescent="0.15">
      <c r="A32" s="169" t="s">
        <v>170</v>
      </c>
      <c r="B32" s="216" t="s">
        <v>171</v>
      </c>
      <c r="C32" s="217"/>
      <c r="D32" s="217"/>
      <c r="E32" s="217"/>
      <c r="F32" s="218"/>
    </row>
    <row r="33" spans="1:6" ht="25.5" customHeight="1" x14ac:dyDescent="0.15">
      <c r="A33" s="169" t="s">
        <v>172</v>
      </c>
      <c r="B33" s="216" t="s">
        <v>107</v>
      </c>
      <c r="C33" s="217"/>
      <c r="D33" s="217"/>
      <c r="E33" s="217"/>
      <c r="F33" s="218"/>
    </row>
    <row r="34" spans="1:6" ht="25.5" customHeight="1" thickBot="1" x14ac:dyDescent="0.2">
      <c r="A34" s="170" t="s">
        <v>173</v>
      </c>
      <c r="B34" s="194" t="s">
        <v>26</v>
      </c>
      <c r="C34" s="195"/>
      <c r="D34" s="195"/>
      <c r="E34" s="195"/>
      <c r="F34" s="196"/>
    </row>
    <row r="35" spans="1:6" ht="14.25" thickBot="1" x14ac:dyDescent="0.2"/>
    <row r="36" spans="1:6" ht="25.5" customHeight="1" x14ac:dyDescent="0.15">
      <c r="A36" s="162" t="s">
        <v>159</v>
      </c>
      <c r="B36" s="197" t="str">
        <f>계약현황공개!C27</f>
        <v>2024년 지역전문가 역량강화사업 제5차 교육 위탁</v>
      </c>
      <c r="C36" s="198"/>
      <c r="D36" s="198"/>
      <c r="E36" s="198"/>
      <c r="F36" s="199"/>
    </row>
    <row r="37" spans="1:6" ht="25.5" customHeight="1" x14ac:dyDescent="0.15">
      <c r="A37" s="200" t="s">
        <v>160</v>
      </c>
      <c r="B37" s="203" t="s">
        <v>131</v>
      </c>
      <c r="C37" s="203" t="s">
        <v>133</v>
      </c>
      <c r="D37" s="163" t="s">
        <v>161</v>
      </c>
      <c r="E37" s="163" t="s">
        <v>130</v>
      </c>
      <c r="F37" s="164" t="s">
        <v>162</v>
      </c>
    </row>
    <row r="38" spans="1:6" ht="25.5" customHeight="1" x14ac:dyDescent="0.15">
      <c r="A38" s="201"/>
      <c r="B38" s="204"/>
      <c r="C38" s="204"/>
      <c r="D38" s="165" t="s">
        <v>163</v>
      </c>
      <c r="E38" s="165" t="s">
        <v>164</v>
      </c>
      <c r="F38" s="166" t="s">
        <v>165</v>
      </c>
    </row>
    <row r="39" spans="1:6" ht="25.5" customHeight="1" x14ac:dyDescent="0.15">
      <c r="A39" s="201"/>
      <c r="B39" s="205" t="str">
        <f>계약현황공개!C30</f>
        <v>2024.08.22.</v>
      </c>
      <c r="C39" s="205" t="str">
        <f>계약현황공개!E30</f>
        <v>2024.08.22.~2024.09.02.</v>
      </c>
      <c r="D39" s="207">
        <f>계약현황공개!C28</f>
        <v>950000</v>
      </c>
      <c r="E39" s="207">
        <f>계약현황공개!E29</f>
        <v>924000</v>
      </c>
      <c r="F39" s="208">
        <f>계약현황공개!C29</f>
        <v>0.9726315789473684</v>
      </c>
    </row>
    <row r="40" spans="1:6" ht="25.5" customHeight="1" x14ac:dyDescent="0.15">
      <c r="A40" s="202"/>
      <c r="B40" s="206"/>
      <c r="C40" s="206"/>
      <c r="D40" s="206"/>
      <c r="E40" s="206"/>
      <c r="F40" s="209"/>
    </row>
    <row r="41" spans="1:6" ht="25.5" customHeight="1" x14ac:dyDescent="0.15">
      <c r="A41" s="200" t="s">
        <v>140</v>
      </c>
      <c r="B41" s="163" t="s">
        <v>166</v>
      </c>
      <c r="C41" s="163" t="s">
        <v>167</v>
      </c>
      <c r="D41" s="210" t="s">
        <v>168</v>
      </c>
      <c r="E41" s="211"/>
      <c r="F41" s="212"/>
    </row>
    <row r="42" spans="1:6" ht="25.5" customHeight="1" x14ac:dyDescent="0.15">
      <c r="A42" s="202"/>
      <c r="B42" s="167" t="str">
        <f>계약현황공개!E32</f>
        <v>한국가이던스 주식회사</v>
      </c>
      <c r="C42" s="168" t="s">
        <v>176</v>
      </c>
      <c r="D42" s="213" t="str">
        <f>계약현황공개!E33</f>
        <v>경기도 성남시 분당구 판교로255번길 9-22, B117호(삼평동, 우림더블유시티)</v>
      </c>
      <c r="E42" s="214"/>
      <c r="F42" s="215"/>
    </row>
    <row r="43" spans="1:6" ht="25.5" customHeight="1" x14ac:dyDescent="0.15">
      <c r="A43" s="169" t="s">
        <v>170</v>
      </c>
      <c r="B43" s="216" t="s">
        <v>171</v>
      </c>
      <c r="C43" s="217"/>
      <c r="D43" s="217"/>
      <c r="E43" s="217"/>
      <c r="F43" s="218"/>
    </row>
    <row r="44" spans="1:6" ht="25.5" customHeight="1" x14ac:dyDescent="0.15">
      <c r="A44" s="169" t="s">
        <v>172</v>
      </c>
      <c r="B44" s="216" t="s">
        <v>107</v>
      </c>
      <c r="C44" s="217"/>
      <c r="D44" s="217"/>
      <c r="E44" s="217"/>
      <c r="F44" s="218"/>
    </row>
    <row r="45" spans="1:6" ht="25.5" customHeight="1" thickBot="1" x14ac:dyDescent="0.2">
      <c r="A45" s="170" t="s">
        <v>173</v>
      </c>
      <c r="B45" s="194" t="s">
        <v>26</v>
      </c>
      <c r="C45" s="195"/>
      <c r="D45" s="195"/>
      <c r="E45" s="195"/>
      <c r="F45" s="196"/>
    </row>
  </sheetData>
  <mergeCells count="61">
    <mergeCell ref="B45:F45"/>
    <mergeCell ref="B36:F36"/>
    <mergeCell ref="A37:A40"/>
    <mergeCell ref="B37:B38"/>
    <mergeCell ref="C37:C38"/>
    <mergeCell ref="B39:B40"/>
    <mergeCell ref="C39:C40"/>
    <mergeCell ref="D39:D40"/>
    <mergeCell ref="E39:E40"/>
    <mergeCell ref="F39:F40"/>
    <mergeCell ref="A41:A42"/>
    <mergeCell ref="D41:F41"/>
    <mergeCell ref="D42:F42"/>
    <mergeCell ref="B43:F43"/>
    <mergeCell ref="B44:F44"/>
    <mergeCell ref="B34:F34"/>
    <mergeCell ref="B25:F25"/>
    <mergeCell ref="A26:A29"/>
    <mergeCell ref="B26:B27"/>
    <mergeCell ref="C26:C27"/>
    <mergeCell ref="B28:B29"/>
    <mergeCell ref="C28:C29"/>
    <mergeCell ref="D28:D29"/>
    <mergeCell ref="E28:E29"/>
    <mergeCell ref="F28:F29"/>
    <mergeCell ref="A30:A31"/>
    <mergeCell ref="D30:F30"/>
    <mergeCell ref="D31:F31"/>
    <mergeCell ref="B32:F32"/>
    <mergeCell ref="B33:F33"/>
    <mergeCell ref="B23:F23"/>
    <mergeCell ref="B14:F14"/>
    <mergeCell ref="A15:A18"/>
    <mergeCell ref="B15:B16"/>
    <mergeCell ref="C15:C16"/>
    <mergeCell ref="B17:B18"/>
    <mergeCell ref="C17:C18"/>
    <mergeCell ref="D17:D18"/>
    <mergeCell ref="E17:E18"/>
    <mergeCell ref="F17:F18"/>
    <mergeCell ref="A19:A20"/>
    <mergeCell ref="D19:F19"/>
    <mergeCell ref="D20:F20"/>
    <mergeCell ref="B21:F21"/>
    <mergeCell ref="B22:F22"/>
    <mergeCell ref="B12:F12"/>
    <mergeCell ref="A1:F1"/>
    <mergeCell ref="B3:F3"/>
    <mergeCell ref="A4:A7"/>
    <mergeCell ref="B4:B5"/>
    <mergeCell ref="C4:C5"/>
    <mergeCell ref="B6:B7"/>
    <mergeCell ref="C6:C7"/>
    <mergeCell ref="D6:D7"/>
    <mergeCell ref="E6:E7"/>
    <mergeCell ref="F6:F7"/>
    <mergeCell ref="A8:A9"/>
    <mergeCell ref="D8:F8"/>
    <mergeCell ref="D9:F9"/>
    <mergeCell ref="B10:F10"/>
    <mergeCell ref="B11:F11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10</vt:i4>
      </vt:variant>
      <vt:variant>
        <vt:lpstr>이름 지정된 범위</vt:lpstr>
      </vt:variant>
      <vt:variant>
        <vt:i4>1</vt:i4>
      </vt:variant>
    </vt:vector>
  </HeadingPairs>
  <TitlesOfParts>
    <vt:vector size="11" baseType="lpstr">
      <vt:lpstr>물품발주계획</vt:lpstr>
      <vt:lpstr>용역 발주계획</vt:lpstr>
      <vt:lpstr>공사 발주계획</vt:lpstr>
      <vt:lpstr>입찰현황</vt:lpstr>
      <vt:lpstr>개찰현황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  <vt:lpstr>'용역 발주계획'!Print_Area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SNYOUTH</dc:creator>
  <cp:lastModifiedBy>SNYOUTH</cp:lastModifiedBy>
  <dcterms:created xsi:type="dcterms:W3CDTF">2024-09-20T06:11:34Z</dcterms:created>
  <dcterms:modified xsi:type="dcterms:W3CDTF">2024-10-16T02:47:04Z</dcterms:modified>
</cp:coreProperties>
</file>