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(상담복지센터)\계약\2. 월별 계약현황 및 발주 계획\1. [상담복지] 2천만원 이하\2. 24년도\"/>
    </mc:Choice>
  </mc:AlternateContent>
  <xr:revisionPtr revIDLastSave="0" documentId="13_ncr:1_{64749D62-D43F-4619-AAF9-C91561BF518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9" l="1"/>
  <c r="B42" i="9"/>
  <c r="F39" i="9"/>
  <c r="E28" i="9"/>
  <c r="E39" i="9"/>
  <c r="D39" i="9"/>
  <c r="C39" i="9"/>
  <c r="B39" i="9"/>
  <c r="B36" i="9"/>
  <c r="D31" i="9"/>
  <c r="B31" i="9"/>
  <c r="F28" i="9"/>
  <c r="D28" i="9"/>
  <c r="C28" i="9"/>
  <c r="B28" i="9"/>
  <c r="D20" i="9"/>
  <c r="B20" i="9"/>
  <c r="F17" i="9"/>
  <c r="E17" i="9"/>
  <c r="D17" i="9"/>
  <c r="C17" i="9"/>
  <c r="B17" i="9"/>
  <c r="B14" i="9"/>
  <c r="B25" i="9"/>
  <c r="D9" i="9"/>
  <c r="B9" i="9"/>
  <c r="F6" i="9"/>
  <c r="E6" i="9"/>
  <c r="D6" i="9"/>
  <c r="C6" i="9"/>
  <c r="B6" i="9"/>
  <c r="B3" i="9"/>
  <c r="C29" i="8" l="1"/>
  <c r="C21" i="8"/>
  <c r="E14" i="8"/>
  <c r="C13" i="8"/>
  <c r="C5" i="8"/>
  <c r="E6" i="8" l="1"/>
  <c r="H19" i="6" l="1"/>
  <c r="H18" i="6"/>
  <c r="H14" i="6"/>
  <c r="H9" i="6"/>
  <c r="H6" i="6"/>
  <c r="H17" i="6"/>
  <c r="H16" i="6"/>
  <c r="H15" i="6"/>
  <c r="H5" i="6"/>
  <c r="H7" i="6"/>
  <c r="H8" i="6"/>
  <c r="H10" i="6"/>
  <c r="H11" i="6"/>
  <c r="H12" i="6"/>
  <c r="H13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<sst xmlns="http://schemas.openxmlformats.org/spreadsheetml/2006/main" count="508" uniqueCount="195">
  <si>
    <t>계약방법</t>
    <phoneticPr fontId="4" type="noConversion"/>
  </si>
  <si>
    <t>비고</t>
    <phoneticPr fontId="4" type="noConversion"/>
  </si>
  <si>
    <t>입찰현황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</si>
  <si>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</si>
  <si>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</si>
  <si>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</si>
  <si>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</si>
  <si>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</si>
  <si>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</si>
  <si>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</si>
  <si>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</si>
  <si>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</si>
  <si>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</si>
  <si>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</si>
  <si>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</si>
  <si>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준공기한</t>
    <phoneticPr fontId="4" type="noConversion"/>
  </si>
  <si>
    <t>비고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</si>
  <si>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</si>
  <si>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</si>
  <si>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</si>
  <si>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</si>
  <si>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</si>
  <si>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</si>
  <si>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낙찰예정자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</si>
  <si>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</si>
  <si>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</si>
  <si>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</si>
  <si>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</si>
  <si>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</si>
  <si>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</si>
  <si>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</si>
  <si>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</si>
  <si>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</si>
  <si>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</si>
  <si>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</si>
  <si>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</si>
  <si>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</si>
  <si>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</si>
  <si>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</si>
  <si>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4" type="noConversion"/>
  </si>
  <si>
    <t>대표자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</si>
  <si>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</si>
  <si>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</si>
  <si>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</si>
  <si>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</si>
  <si>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</si>
  <si>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</si>
  <si>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</si>
  <si>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</si>
  <si>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</si>
  <si>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</si>
  <si>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</si>
  <si>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</si>
  <si>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</si>
  <si>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</si>
  <si>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</si>
  <si>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</si>
  <si>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</si>
  <si>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</si>
  <si>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</si>
  <si>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</si>
  <si>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</si>
  <si>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</si>
  <si>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</si>
  <si>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</si>
  <si>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</si>
  <si>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</si>
  <si>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</si>
  <si>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</si>
  <si>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</si>
  <si>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</si>
  <si>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</si>
  <si>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계약기간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</si>
  <si>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</si>
  <si>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</si>
  <si>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</si>
  <si>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</si>
  <si>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</si>
  <si>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</si>
  <si>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</si>
  <si>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</si>
  <si>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</si>
  <si>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</si>
  <si>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㈜에스원</t>
    <phoneticPr fontId="4" type="noConversion"/>
  </si>
  <si>
    <t>신도종합서비스</t>
    <phoneticPr fontId="4" type="noConversion"/>
  </si>
  <si>
    <t>신도종합서비스</t>
    <phoneticPr fontId="4" type="noConversion"/>
  </si>
  <si>
    <t>㈜문일종합관리</t>
    <phoneticPr fontId="4" type="noConversion"/>
  </si>
  <si>
    <t>출연금</t>
    <phoneticPr fontId="4" type="noConversion"/>
  </si>
  <si>
    <t>-</t>
    <phoneticPr fontId="4" type="noConversion"/>
  </si>
  <si>
    <t>착공일</t>
    <phoneticPr fontId="4" type="noConversion"/>
  </si>
  <si>
    <t>계약내용의 변경에 관한 사항</t>
    <phoneticPr fontId="4" type="noConversion"/>
  </si>
  <si>
    <t>계약현황공개</t>
    <phoneticPr fontId="4" type="noConversion"/>
  </si>
  <si>
    <t>수의계약현황</t>
    <phoneticPr fontId="4" type="noConversion"/>
  </si>
  <si>
    <t>준공검사현황</t>
    <phoneticPr fontId="4" type="noConversion"/>
  </si>
  <si>
    <t>㈜교원프라퍼티</t>
    <phoneticPr fontId="4" type="noConversion"/>
  </si>
  <si>
    <t>주 소</t>
    <phoneticPr fontId="4" type="noConversion"/>
  </si>
  <si>
    <t>용역 발주계획</t>
    <phoneticPr fontId="4" type="noConversion"/>
  </si>
  <si>
    <t>대금지급현황</t>
    <phoneticPr fontId="4" type="noConversion"/>
  </si>
  <si>
    <t>㈜에스원</t>
  </si>
  <si>
    <t>코웨이㈜</t>
    <phoneticPr fontId="4" type="noConversion"/>
  </si>
  <si>
    <t>- 해당사항 없음 -</t>
    <phoneticPr fontId="4" type="noConversion"/>
  </si>
  <si>
    <t>2023.12.18.</t>
    <phoneticPr fontId="4" type="noConversion"/>
  </si>
  <si>
    <t>2024.12.31.</t>
    <phoneticPr fontId="4" type="noConversion"/>
  </si>
  <si>
    <t>2023.12.27.</t>
    <phoneticPr fontId="4" type="noConversion"/>
  </si>
  <si>
    <t>2024.01.01.</t>
    <phoneticPr fontId="4" type="noConversion"/>
  </si>
  <si>
    <t>주식회사케이티</t>
    <phoneticPr fontId="4" type="noConversion"/>
  </si>
  <si>
    <t>2023.12.28.</t>
    <phoneticPr fontId="4" type="noConversion"/>
  </si>
  <si>
    <t>2024.01.30.</t>
    <phoneticPr fontId="4" type="noConversion"/>
  </si>
  <si>
    <t>2024년 복합기 임대차 연간계약 체결 건의 정정보고</t>
  </si>
  <si>
    <t xml:space="preserve">2024년 정수기, 공기청정기, 비데 위탁관리 연간 계약 체결 정정보고 </t>
  </si>
  <si>
    <t>2024년 환경미화용역계약 건의</t>
  </si>
  <si>
    <t>2024년~2026년 인터넷 전화 신청</t>
  </si>
  <si>
    <t>2024년 학교밖 청소년지원센터 인터넷 및 전화사용 신청(2차)</t>
  </si>
  <si>
    <t>2024년 무인경비시스템 위탁관리 연간계약 체결 건의 정정보고
(학교밖청소년지원센터)</t>
    <phoneticPr fontId="4" type="noConversion"/>
  </si>
  <si>
    <t>2024년 학교 밖 청소년 자립공간 일하루
정수기, 공기청정기 위탁관리 연간 계약 체결 건의</t>
    <phoneticPr fontId="4" type="noConversion"/>
  </si>
  <si>
    <t>2024년도 정수기, 공기청정기, 비데 위탁관리 연간 계약 체결 건의
(청소년상담복지센터)</t>
    <phoneticPr fontId="4" type="noConversion"/>
  </si>
  <si>
    <t>2024년도 공기청정기 위탁관리 연간계약
(청소년상담복지센터)</t>
    <phoneticPr fontId="4" type="noConversion"/>
  </si>
  <si>
    <t>24년 복합기 임대차 연간계약 체결 건의
(청소년상담복지센터)</t>
    <phoneticPr fontId="4" type="noConversion"/>
  </si>
  <si>
    <t>2024년~2026년 인터넷망 사용 신청
(상담복지)</t>
    <phoneticPr fontId="4" type="noConversion"/>
  </si>
  <si>
    <t>2024년~2026년 인터넷망 사용 신청
(일하루)</t>
    <phoneticPr fontId="4" type="noConversion"/>
  </si>
  <si>
    <t>2024년 학교밖청소년자립공간 일하루
복합기 임대차 연간 계약 체결 건의</t>
    <phoneticPr fontId="4" type="noConversion"/>
  </si>
  <si>
    <t>2024년도 공기청정기 위탁관리 연간계약
(학교밖청소년자립공간 일하루)</t>
    <phoneticPr fontId="4" type="noConversion"/>
  </si>
  <si>
    <t>성남시청소년상담복지센터</t>
    <phoneticPr fontId="4" type="noConversion"/>
  </si>
  <si>
    <t>2024년 무인경비시스템 위탁관리 연간계약 체결
(청소년상담복지센터)</t>
    <phoneticPr fontId="4" type="noConversion"/>
  </si>
  <si>
    <t>2024년 학교밖청소년 자립공간 일하루 
무인경비시스템 위탁관리 연간계약 체결</t>
    <phoneticPr fontId="4" type="noConversion"/>
  </si>
  <si>
    <t>남태원</t>
    <phoneticPr fontId="4" type="noConversion"/>
  </si>
  <si>
    <t>031-729-9114</t>
    <phoneticPr fontId="4" type="noConversion"/>
  </si>
  <si>
    <t>개</t>
  </si>
  <si>
    <t>개</t>
    <phoneticPr fontId="4" type="noConversion"/>
  </si>
  <si>
    <t>리플렛 제작</t>
  </si>
  <si>
    <t>수의계약</t>
  </si>
  <si>
    <t>박사랑</t>
  </si>
  <si>
    <t>031-729-9115</t>
  </si>
  <si>
    <t xml:space="preserve">A4 3단 접지 </t>
    <phoneticPr fontId="4" type="noConversion"/>
  </si>
  <si>
    <r>
      <t xml:space="preserve">출연금
</t>
    </r>
    <r>
      <rPr>
        <sz val="7"/>
        <color theme="1"/>
        <rFont val="돋움"/>
        <family val="3"/>
        <charset val="129"/>
      </rPr>
      <t>(학교밖청소년지원센터꿈드림운영)</t>
    </r>
    <phoneticPr fontId="4" type="noConversion"/>
  </si>
  <si>
    <t>출연금
(자립공간)</t>
    <phoneticPr fontId="4" type="noConversion"/>
  </si>
  <si>
    <t>2024년 상담복지센터 홍보기념품 제작</t>
    <phoneticPr fontId="4" type="noConversion"/>
  </si>
  <si>
    <t>50*100 등</t>
    <phoneticPr fontId="4" type="noConversion"/>
  </si>
  <si>
    <t>전인경</t>
  </si>
  <si>
    <t>031-729-9113</t>
  </si>
  <si>
    <t>수의계약</t>
    <phoneticPr fontId="4" type="noConversion"/>
  </si>
  <si>
    <t>- 해당사항 없음 -</t>
  </si>
  <si>
    <t>위기청소년 선별 면접지 및 초기사정도구 개발 연구 용역</t>
    <phoneticPr fontId="4" type="noConversion"/>
  </si>
  <si>
    <t>2024년 무인경비시스템 위탁관리 연간계약
(청소년상담복지센터)</t>
    <phoneticPr fontId="4" type="noConversion"/>
  </si>
  <si>
    <t>2024년 학교밖청소년 자립공간 일하루 
무인경비시스템 위탁관리 연간계약</t>
    <phoneticPr fontId="4" type="noConversion"/>
  </si>
  <si>
    <t>2024년 무인경비시스템 위탁관리 연간계약
(학교밖청소년지원센터)</t>
    <phoneticPr fontId="4" type="noConversion"/>
  </si>
  <si>
    <t>2024년 복합기 임대차 연간계약</t>
    <phoneticPr fontId="4" type="noConversion"/>
  </si>
  <si>
    <t>2024년 학교밖청소년자립공간 일하루
복합기 임대차 연간 계약</t>
    <phoneticPr fontId="4" type="noConversion"/>
  </si>
  <si>
    <t>24년 복합기 임대차 연간계약
(청소년상담복지센터)</t>
    <phoneticPr fontId="4" type="noConversion"/>
  </si>
  <si>
    <t xml:space="preserve">2024년 정수기, 공기청정기, 비데 위탁관리 연간 계약 </t>
    <phoneticPr fontId="4" type="noConversion"/>
  </si>
  <si>
    <t>2024년 학교 밖 청소년 자립공간 일하루
정수기, 공기청정기 위탁관리 연간 계약</t>
    <phoneticPr fontId="4" type="noConversion"/>
  </si>
  <si>
    <t>2024년도 정수기, 공기청정기, 비데 위탁관리 연간 계약
(청소년상담복지센터)</t>
    <phoneticPr fontId="4" type="noConversion"/>
  </si>
  <si>
    <t>2024년 환경미화용역계약</t>
    <phoneticPr fontId="4" type="noConversion"/>
  </si>
  <si>
    <t>2024년~2026년 인터넷 전화 신청</t>
    <phoneticPr fontId="4" type="noConversion"/>
  </si>
  <si>
    <t>2024년 상담복지센터 홍보물 제작</t>
    <phoneticPr fontId="4" type="noConversion"/>
  </si>
  <si>
    <t>아웃리치 및 기관 운영 홍보용품 구입</t>
    <phoneticPr fontId="4" type="noConversion"/>
  </si>
  <si>
    <t>2024.04.11.</t>
  </si>
  <si>
    <t>2024.04.30.</t>
  </si>
  <si>
    <t>2024.04.30.</t>
    <phoneticPr fontId="4" type="noConversion"/>
  </si>
  <si>
    <t>일반</t>
    <phoneticPr fontId="4" type="noConversion"/>
  </si>
  <si>
    <t>소액수의</t>
    <phoneticPr fontId="4" type="noConversion"/>
  </si>
  <si>
    <t>수의 1인 견적</t>
    <phoneticPr fontId="4" type="noConversion"/>
  </si>
  <si>
    <t>사회복지법인 가나안복지재단 가나안근로복지관</t>
  </si>
  <si>
    <t>경기도 성남시 분당구 야탑로 225</t>
  </si>
  <si>
    <t>2024.04.25.</t>
  </si>
  <si>
    <t>2024.05.10.</t>
  </si>
  <si>
    <t>지오엠코리아</t>
  </si>
  <si>
    <t>경기도 성남시 분당구 성남대로2번길 6, 116호</t>
  </si>
  <si>
    <t>(주)이랜드파크 켄싱턴리조트 가평</t>
  </si>
  <si>
    <t>2024.05.11.</t>
  </si>
  <si>
    <t>2024.05.11.</t>
    <phoneticPr fontId="4" type="noConversion"/>
  </si>
  <si>
    <t>2024년 학교 밖 청소년 학습권보장 지원사업 [성장캠프 자연의 가족] 숙박시설 사용 계약</t>
    <phoneticPr fontId="4" type="noConversion"/>
  </si>
  <si>
    <t>2024년 학교 밖 청소년 학습권보장 지원사업 [성장캠프 자연의 가족] 버스 임차</t>
    <phoneticPr fontId="4" type="noConversion"/>
  </si>
  <si>
    <t>경기도 가평군 상면 청군로 430, 켄싱턴리조트 가평</t>
    <phoneticPr fontId="4" type="noConversion"/>
  </si>
  <si>
    <t>2024.05.10.~2004.05.11.</t>
  </si>
  <si>
    <t>2024.05.10.~2004.05.11.</t>
    <phoneticPr fontId="4" type="noConversion"/>
  </si>
  <si>
    <t>(주)선진항공여행사</t>
  </si>
  <si>
    <t>경기도 성남시 분당구 서현로 170, D동 1501호</t>
    <phoneticPr fontId="4" type="noConversion"/>
  </si>
  <si>
    <t>성남시청소년상담복지센터</t>
  </si>
  <si>
    <t>물품 발주계획</t>
    <phoneticPr fontId="4" type="noConversion"/>
  </si>
  <si>
    <t>(단위 : 원)</t>
  </si>
  <si>
    <t>(단위 : 원)</t>
    <phoneticPr fontId="4" type="noConversion"/>
  </si>
  <si>
    <t>구매예정금액</t>
    <phoneticPr fontId="4" type="noConversion"/>
  </si>
  <si>
    <t>예산액</t>
    <phoneticPr fontId="4" type="noConversion"/>
  </si>
  <si>
    <t>도급액</t>
    <phoneticPr fontId="4" type="noConversion"/>
  </si>
  <si>
    <t>관급자재대</t>
    <phoneticPr fontId="4" type="noConversion"/>
  </si>
  <si>
    <t>기타</t>
    <phoneticPr fontId="4" type="noConversion"/>
  </si>
  <si>
    <t>계</t>
    <phoneticPr fontId="4" type="noConversion"/>
  </si>
  <si>
    <t>지방자치단체를 당사자로 하는 계약에 관한 법률 시행령 제25조1항에 의한 수의계약</t>
  </si>
  <si>
    <t>윤충진</t>
  </si>
  <si>
    <t>서동혁</t>
  </si>
  <si>
    <t>이지운</t>
  </si>
  <si>
    <t>윤두희, 윤준식</t>
  </si>
  <si>
    <t>2024.05.01.</t>
  </si>
  <si>
    <t>2024.05.01.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</si>
</sst>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0.0%"/>
  </numFmts>
  <fonts count="4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7"/>
      <color theme="1"/>
      <name val="돋움"/>
      <family val="3"/>
      <charset val="129"/>
    </font>
    <font>
      <b/>
      <sz val="10"/>
      <name val="돋움"/>
      <family val="3"/>
      <charset val="129"/>
    </font>
    <font>
      <sz val="13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rgb="FF000000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9"/>
      <name val="돋움"/>
      <family val="3"/>
      <charset val="129"/>
    </font>
    <font>
      <sz val="11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46135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9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24">
    <xf numFmtId="0" fontId="0" fillId="0" borderId="0" xfId="0"/>
    <xf numFmtId="0" fontId="0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/>
    <xf numFmtId="176" fontId="0" fillId="0" borderId="0" xfId="0" applyNumberFormat="1" applyFont="1" applyFill="1" applyBorder="1" applyAlignment="1" applyProtection="1"/>
    <xf numFmtId="176" fontId="10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0" fillId="0" borderId="0" xfId="0" applyFont="1"/>
    <xf numFmtId="0" fontId="25" fillId="0" borderId="0" xfId="0" applyFont="1" applyAlignment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178" fontId="27" fillId="0" borderId="1" xfId="0" applyNumberFormat="1" applyFont="1" applyFill="1" applyBorder="1" applyAlignment="1">
      <alignment horizontal="center" vertical="center" shrinkToFit="1"/>
    </xf>
    <xf numFmtId="41" fontId="27" fillId="0" borderId="1" xfId="1" applyFont="1" applyFill="1" applyBorder="1" applyAlignment="1">
      <alignment horizontal="right" vertical="center"/>
    </xf>
    <xf numFmtId="179" fontId="10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wrapText="1" shrinkToFit="1"/>
    </xf>
    <xf numFmtId="41" fontId="27" fillId="0" borderId="1" xfId="1" applyFont="1" applyFill="1" applyBorder="1" applyAlignment="1" applyProtection="1">
      <alignment horizontal="right" vertical="center"/>
    </xf>
    <xf numFmtId="41" fontId="27" fillId="4" borderId="1" xfId="1" applyFont="1" applyFill="1" applyBorder="1" applyAlignment="1">
      <alignment horizontal="right" vertical="center"/>
    </xf>
    <xf numFmtId="41" fontId="27" fillId="0" borderId="1" xfId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center" vertical="center"/>
    </xf>
    <xf numFmtId="41" fontId="10" fillId="0" borderId="1" xfId="1" applyFont="1" applyFill="1" applyBorder="1" applyAlignment="1" applyProtection="1">
      <alignment horizontal="right" vertical="center"/>
    </xf>
    <xf numFmtId="178" fontId="27" fillId="4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23" fillId="0" borderId="0" xfId="0" applyFont="1" applyAlignment="1">
      <alignment vertical="center"/>
    </xf>
    <xf numFmtId="3" fontId="17" fillId="0" borderId="2" xfId="0" quotePrefix="1" applyNumberFormat="1" applyFont="1" applyBorder="1" applyAlignment="1">
      <alignment horizontal="center" vertical="center" shrinkToFit="1"/>
    </xf>
    <xf numFmtId="3" fontId="17" fillId="0" borderId="16" xfId="0" quotePrefix="1" applyNumberFormat="1" applyFont="1" applyBorder="1" applyAlignment="1">
      <alignment horizontal="center" vertical="center" shrinkToFit="1"/>
    </xf>
    <xf numFmtId="3" fontId="17" fillId="0" borderId="18" xfId="0" quotePrefix="1" applyNumberFormat="1" applyFont="1" applyBorder="1" applyAlignment="1">
      <alignment horizontal="center" vertical="center" shrinkToFit="1"/>
    </xf>
    <xf numFmtId="3" fontId="17" fillId="0" borderId="19" xfId="0" quotePrefix="1" applyNumberFormat="1" applyFont="1" applyBorder="1" applyAlignment="1">
      <alignment horizontal="center" vertical="center" shrinkToFit="1"/>
    </xf>
    <xf numFmtId="0" fontId="13" fillId="0" borderId="7" xfId="0" quotePrefix="1" applyFont="1" applyBorder="1" applyAlignment="1">
      <alignment horizontal="center" vertical="center" shrinkToFit="1"/>
    </xf>
    <xf numFmtId="0" fontId="11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2" borderId="23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178" fontId="27" fillId="0" borderId="6" xfId="0" applyNumberFormat="1" applyFont="1" applyFill="1" applyBorder="1" applyAlignment="1">
      <alignment horizontal="center" vertical="center" shrinkToFit="1"/>
    </xf>
    <xf numFmtId="41" fontId="27" fillId="0" borderId="6" xfId="1" applyFont="1" applyFill="1" applyBorder="1" applyAlignment="1">
      <alignment horizontal="right" vertical="center"/>
    </xf>
    <xf numFmtId="41" fontId="27" fillId="4" borderId="6" xfId="1" applyFont="1" applyFill="1" applyBorder="1" applyAlignment="1">
      <alignment horizontal="right" vertical="center"/>
    </xf>
    <xf numFmtId="41" fontId="27" fillId="0" borderId="6" xfId="1" applyFont="1" applyFill="1" applyBorder="1" applyAlignment="1" applyProtection="1">
      <alignment horizontal="right" vertical="center"/>
    </xf>
    <xf numFmtId="41" fontId="27" fillId="0" borderId="6" xfId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83" fontId="17" fillId="0" borderId="2" xfId="0" quotePrefix="1" applyNumberFormat="1" applyFont="1" applyBorder="1" applyAlignment="1">
      <alignment horizontal="center" vertical="center" shrinkToFit="1"/>
    </xf>
    <xf numFmtId="41" fontId="17" fillId="0" borderId="2" xfId="0" quotePrefix="1" applyNumberFormat="1" applyFont="1" applyBorder="1" applyAlignment="1">
      <alignment horizontal="right" vertical="center" shrinkToFit="1"/>
    </xf>
    <xf numFmtId="41" fontId="17" fillId="0" borderId="16" xfId="0" quotePrefix="1" applyNumberFormat="1" applyFont="1" applyBorder="1" applyAlignment="1">
      <alignment horizontal="center" vertical="center" shrinkToFit="1"/>
    </xf>
    <xf numFmtId="3" fontId="17" fillId="0" borderId="35" xfId="0" quotePrefix="1" applyNumberFormat="1" applyFont="1" applyBorder="1" applyAlignment="1">
      <alignment horizontal="center" vertical="center" shrinkToFit="1"/>
    </xf>
    <xf numFmtId="0" fontId="34" fillId="0" borderId="36" xfId="46134" applyFont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0" borderId="40" xfId="0" quotePrefix="1" applyFont="1" applyBorder="1" applyAlignment="1">
      <alignment horizontal="center" vertical="center" shrinkToFit="1"/>
    </xf>
    <xf numFmtId="0" fontId="22" fillId="0" borderId="40" xfId="0" quotePrefix="1" applyFont="1" applyFill="1" applyBorder="1" applyAlignment="1">
      <alignment horizontal="center" vertical="center" wrapText="1"/>
    </xf>
    <xf numFmtId="38" fontId="22" fillId="4" borderId="40" xfId="2" applyNumberFormat="1" applyFont="1" applyFill="1" applyBorder="1" applyAlignment="1">
      <alignment horizontal="center" vertical="center" shrinkToFit="1"/>
    </xf>
    <xf numFmtId="178" fontId="22" fillId="4" borderId="40" xfId="1" quotePrefix="1" applyNumberFormat="1" applyFont="1" applyFill="1" applyBorder="1" applyAlignment="1">
      <alignment horizontal="center" vertical="center" shrinkToFit="1"/>
    </xf>
    <xf numFmtId="0" fontId="22" fillId="4" borderId="40" xfId="0" applyFont="1" applyFill="1" applyBorder="1" applyAlignment="1">
      <alignment horizontal="center" vertical="center" shrinkToFit="1"/>
    </xf>
    <xf numFmtId="41" fontId="3" fillId="4" borderId="40" xfId="1" applyFont="1" applyFill="1" applyBorder="1" applyAlignment="1">
      <alignment horizontal="center" vertical="center" shrinkToFit="1"/>
    </xf>
    <xf numFmtId="0" fontId="3" fillId="0" borderId="40" xfId="0" applyFont="1" applyFill="1" applyBorder="1" applyAlignment="1">
      <alignment horizontal="center" vertical="center"/>
    </xf>
    <xf numFmtId="0" fontId="22" fillId="4" borderId="42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22" fillId="0" borderId="6" xfId="0" quotePrefix="1" applyFont="1" applyBorder="1" applyAlignment="1">
      <alignment horizontal="center" vertical="center" shrinkToFit="1"/>
    </xf>
    <xf numFmtId="0" fontId="22" fillId="0" borderId="6" xfId="1" quotePrefix="1" applyNumberFormat="1" applyFont="1" applyFill="1" applyBorder="1" applyAlignment="1">
      <alignment horizontal="center" vertical="center" wrapText="1"/>
    </xf>
    <xf numFmtId="41" fontId="22" fillId="4" borderId="6" xfId="1" applyFont="1" applyFill="1" applyBorder="1" applyAlignment="1">
      <alignment horizontal="center" vertical="center" wrapText="1" shrinkToFit="1"/>
    </xf>
    <xf numFmtId="178" fontId="22" fillId="4" borderId="6" xfId="1" quotePrefix="1" applyNumberFormat="1" applyFont="1" applyFill="1" applyBorder="1" applyAlignment="1">
      <alignment horizontal="center" vertical="center" shrinkToFit="1"/>
    </xf>
    <xf numFmtId="41" fontId="22" fillId="4" borderId="6" xfId="1" applyFont="1" applyFill="1" applyBorder="1" applyAlignment="1">
      <alignment horizontal="center" vertical="center" shrinkToFit="1"/>
    </xf>
    <xf numFmtId="41" fontId="3" fillId="4" borderId="6" xfId="1" applyFont="1" applyFill="1" applyBorder="1" applyAlignment="1">
      <alignment horizontal="center" vertical="center" shrinkToFit="1"/>
    </xf>
    <xf numFmtId="41" fontId="3" fillId="0" borderId="6" xfId="1" applyFont="1" applyFill="1" applyBorder="1" applyAlignment="1">
      <alignment horizontal="center" vertical="center"/>
    </xf>
    <xf numFmtId="0" fontId="33" fillId="2" borderId="44" xfId="0" applyFont="1" applyFill="1" applyBorder="1" applyAlignment="1">
      <alignment horizontal="center" vertical="center" wrapText="1"/>
    </xf>
    <xf numFmtId="0" fontId="33" fillId="2" borderId="45" xfId="0" applyFont="1" applyFill="1" applyBorder="1" applyAlignment="1">
      <alignment horizontal="center" vertical="center" wrapText="1"/>
    </xf>
    <xf numFmtId="0" fontId="33" fillId="2" borderId="45" xfId="0" applyFont="1" applyFill="1" applyBorder="1" applyAlignment="1">
      <alignment horizontal="center" vertical="center"/>
    </xf>
    <xf numFmtId="0" fontId="33" fillId="2" borderId="46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3" fillId="3" borderId="44" xfId="0" applyFont="1" applyFill="1" applyBorder="1" applyAlignment="1">
      <alignment horizontal="center" vertical="center"/>
    </xf>
    <xf numFmtId="0" fontId="33" fillId="3" borderId="45" xfId="0" applyFont="1" applyFill="1" applyBorder="1" applyAlignment="1">
      <alignment horizontal="center" vertical="center" wrapText="1"/>
    </xf>
    <xf numFmtId="0" fontId="33" fillId="3" borderId="45" xfId="0" applyFont="1" applyFill="1" applyBorder="1" applyAlignment="1">
      <alignment horizontal="center" vertical="center"/>
    </xf>
    <xf numFmtId="0" fontId="33" fillId="3" borderId="46" xfId="0" applyFont="1" applyFill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182" fontId="3" fillId="0" borderId="48" xfId="0" applyNumberFormat="1" applyFont="1" applyBorder="1" applyAlignment="1">
      <alignment horizontal="center" vertical="center"/>
    </xf>
    <xf numFmtId="0" fontId="3" fillId="0" borderId="48" xfId="0" quotePrefix="1" applyFont="1" applyBorder="1" applyAlignment="1">
      <alignment horizontal="center" vertical="center" shrinkToFit="1"/>
    </xf>
    <xf numFmtId="0" fontId="3" fillId="0" borderId="48" xfId="0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38" fontId="3" fillId="0" borderId="48" xfId="4" applyNumberFormat="1" applyFont="1" applyBorder="1" applyAlignment="1">
      <alignment horizontal="right" vertical="center"/>
    </xf>
    <xf numFmtId="38" fontId="3" fillId="0" borderId="48" xfId="4" quotePrefix="1" applyNumberFormat="1" applyFont="1" applyBorder="1" applyAlignment="1">
      <alignment horizontal="right" vertical="center"/>
    </xf>
    <xf numFmtId="0" fontId="3" fillId="0" borderId="48" xfId="0" applyFont="1" applyBorder="1" applyAlignment="1">
      <alignment horizontal="center" vertical="center" shrinkToFit="1"/>
    </xf>
    <xf numFmtId="0" fontId="3" fillId="0" borderId="49" xfId="0" applyFont="1" applyBorder="1" applyAlignment="1">
      <alignment vertical="center"/>
    </xf>
    <xf numFmtId="0" fontId="22" fillId="4" borderId="50" xfId="0" applyFont="1" applyFill="1" applyBorder="1" applyAlignment="1">
      <alignment horizontal="center" vertical="center"/>
    </xf>
    <xf numFmtId="0" fontId="22" fillId="4" borderId="51" xfId="0" applyFont="1" applyFill="1" applyBorder="1" applyAlignment="1">
      <alignment horizontal="center" vertical="center"/>
    </xf>
    <xf numFmtId="0" fontId="22" fillId="0" borderId="51" xfId="0" quotePrefix="1" applyFont="1" applyBorder="1" applyAlignment="1">
      <alignment horizontal="center" vertical="center" shrinkToFit="1"/>
    </xf>
    <xf numFmtId="0" fontId="3" fillId="4" borderId="51" xfId="0" quotePrefix="1" applyFont="1" applyFill="1" applyBorder="1" applyAlignment="1">
      <alignment horizontal="center" vertical="center" shrinkToFit="1"/>
    </xf>
    <xf numFmtId="41" fontId="3" fillId="4" borderId="51" xfId="1" applyFont="1" applyFill="1" applyBorder="1" applyAlignment="1">
      <alignment horizontal="right" vertical="center" shrinkToFit="1"/>
    </xf>
    <xf numFmtId="0" fontId="3" fillId="4" borderId="51" xfId="0" applyFont="1" applyFill="1" applyBorder="1" applyAlignment="1">
      <alignment horizontal="center" vertical="center" shrinkToFit="1"/>
    </xf>
    <xf numFmtId="0" fontId="3" fillId="4" borderId="51" xfId="0" applyFont="1" applyFill="1" applyBorder="1" applyAlignment="1">
      <alignment horizontal="center" vertical="center"/>
    </xf>
    <xf numFmtId="0" fontId="33" fillId="3" borderId="45" xfId="0" applyFont="1" applyFill="1" applyBorder="1" applyAlignment="1">
      <alignment horizontal="center" vertical="center" shrinkToFit="1"/>
    </xf>
    <xf numFmtId="180" fontId="33" fillId="3" borderId="45" xfId="0" applyNumberFormat="1" applyFont="1" applyFill="1" applyBorder="1" applyAlignment="1">
      <alignment horizontal="center" vertical="center" wrapText="1"/>
    </xf>
    <xf numFmtId="0" fontId="3" fillId="0" borderId="43" xfId="0" quotePrefix="1" applyFont="1" applyFill="1" applyBorder="1" applyAlignment="1">
      <alignment horizontal="center" vertical="center"/>
    </xf>
    <xf numFmtId="0" fontId="3" fillId="0" borderId="41" xfId="0" quotePrefix="1" applyFont="1" applyBorder="1" applyAlignment="1">
      <alignment horizontal="center" vertical="center"/>
    </xf>
    <xf numFmtId="0" fontId="3" fillId="0" borderId="52" xfId="0" quotePrefix="1" applyFont="1" applyFill="1" applyBorder="1" applyAlignment="1">
      <alignment horizontal="center" vertical="center"/>
    </xf>
    <xf numFmtId="0" fontId="37" fillId="0" borderId="5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176" fontId="29" fillId="0" borderId="0" xfId="0" applyNumberFormat="1" applyFont="1" applyFill="1" applyBorder="1" applyAlignment="1" applyProtection="1">
      <alignment horizontal="right" vertical="center"/>
    </xf>
    <xf numFmtId="176" fontId="38" fillId="2" borderId="44" xfId="0" applyNumberFormat="1" applyFont="1" applyFill="1" applyBorder="1" applyAlignment="1" applyProtection="1">
      <alignment horizontal="center" vertical="center"/>
    </xf>
    <xf numFmtId="176" fontId="38" fillId="2" borderId="45" xfId="0" applyNumberFormat="1" applyFont="1" applyFill="1" applyBorder="1" applyAlignment="1" applyProtection="1">
      <alignment horizontal="center" vertical="center"/>
    </xf>
    <xf numFmtId="176" fontId="38" fillId="2" borderId="46" xfId="0" applyNumberFormat="1" applyFont="1" applyFill="1" applyBorder="1" applyAlignment="1" applyProtection="1">
      <alignment horizontal="center" vertical="center"/>
    </xf>
    <xf numFmtId="176" fontId="27" fillId="4" borderId="42" xfId="0" applyNumberFormat="1" applyFont="1" applyFill="1" applyBorder="1" applyAlignment="1" applyProtection="1">
      <alignment horizontal="center" vertical="center"/>
    </xf>
    <xf numFmtId="176" fontId="28" fillId="4" borderId="38" xfId="0" applyNumberFormat="1" applyFont="1" applyFill="1" applyBorder="1" applyAlignment="1">
      <alignment horizontal="center" vertical="center" wrapText="1"/>
    </xf>
    <xf numFmtId="176" fontId="27" fillId="4" borderId="37" xfId="0" applyNumberFormat="1" applyFont="1" applyFill="1" applyBorder="1" applyAlignment="1" applyProtection="1">
      <alignment horizontal="center" vertical="center"/>
    </xf>
    <xf numFmtId="176" fontId="28" fillId="4" borderId="38" xfId="0" applyNumberFormat="1" applyFont="1" applyFill="1" applyBorder="1" applyAlignment="1">
      <alignment horizontal="center" vertical="center" wrapText="1" shrinkToFit="1"/>
    </xf>
    <xf numFmtId="176" fontId="28" fillId="4" borderId="38" xfId="0" applyNumberFormat="1" applyFont="1" applyFill="1" applyBorder="1" applyAlignment="1">
      <alignment horizontal="center" vertical="center"/>
    </xf>
    <xf numFmtId="176" fontId="27" fillId="4" borderId="39" xfId="0" applyNumberFormat="1" applyFont="1" applyFill="1" applyBorder="1" applyAlignment="1" applyProtection="1">
      <alignment horizontal="center" vertical="center"/>
    </xf>
    <xf numFmtId="176" fontId="10" fillId="0" borderId="40" xfId="0" applyNumberFormat="1" applyFont="1" applyFill="1" applyBorder="1" applyAlignment="1" applyProtection="1">
      <alignment horizontal="center" vertical="center"/>
    </xf>
    <xf numFmtId="178" fontId="27" fillId="0" borderId="40" xfId="0" applyNumberFormat="1" applyFont="1" applyFill="1" applyBorder="1" applyAlignment="1">
      <alignment horizontal="center" vertical="center" wrapText="1" shrinkToFit="1"/>
    </xf>
    <xf numFmtId="176" fontId="10" fillId="0" borderId="40" xfId="0" applyNumberFormat="1" applyFont="1" applyFill="1" applyBorder="1" applyAlignment="1" applyProtection="1">
      <alignment vertical="center"/>
    </xf>
    <xf numFmtId="41" fontId="27" fillId="4" borderId="40" xfId="1" applyFont="1" applyFill="1" applyBorder="1" applyAlignment="1">
      <alignment horizontal="right" vertical="center"/>
    </xf>
    <xf numFmtId="41" fontId="27" fillId="0" borderId="40" xfId="1" applyFont="1" applyFill="1" applyBorder="1" applyAlignment="1">
      <alignment horizontal="center" vertical="center"/>
    </xf>
    <xf numFmtId="176" fontId="28" fillId="4" borderId="41" xfId="0" applyNumberFormat="1" applyFont="1" applyFill="1" applyBorder="1" applyAlignment="1">
      <alignment horizontal="center" vertical="center" wrapText="1" shrinkToFit="1"/>
    </xf>
    <xf numFmtId="0" fontId="31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30" fillId="0" borderId="26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176" fontId="10" fillId="0" borderId="39" xfId="0" applyNumberFormat="1" applyFont="1" applyFill="1" applyBorder="1" applyAlignment="1" applyProtection="1">
      <alignment horizontal="center" vertical="center"/>
    </xf>
    <xf numFmtId="176" fontId="10" fillId="0" borderId="40" xfId="0" applyNumberFormat="1" applyFont="1" applyFill="1" applyBorder="1" applyAlignment="1" applyProtection="1">
      <alignment horizontal="right" vertical="center"/>
    </xf>
    <xf numFmtId="179" fontId="10" fillId="0" borderId="40" xfId="0" applyNumberFormat="1" applyFont="1" applyFill="1" applyBorder="1" applyAlignment="1">
      <alignment horizontal="center" vertical="center"/>
    </xf>
    <xf numFmtId="178" fontId="27" fillId="0" borderId="40" xfId="0" applyNumberFormat="1" applyFont="1" applyFill="1" applyBorder="1" applyAlignment="1">
      <alignment horizontal="center" vertical="center"/>
    </xf>
    <xf numFmtId="179" fontId="10" fillId="0" borderId="6" xfId="0" applyNumberFormat="1" applyFont="1" applyFill="1" applyBorder="1" applyAlignment="1">
      <alignment horizontal="center" vertical="center"/>
    </xf>
    <xf numFmtId="178" fontId="27" fillId="0" borderId="6" xfId="0" applyNumberFormat="1" applyFont="1" applyFill="1" applyBorder="1" applyAlignment="1">
      <alignment horizontal="center" vertical="center"/>
    </xf>
    <xf numFmtId="176" fontId="28" fillId="4" borderId="43" xfId="0" applyNumberFormat="1" applyFont="1" applyFill="1" applyBorder="1" applyAlignment="1">
      <alignment horizontal="center" vertical="center" wrapText="1"/>
    </xf>
    <xf numFmtId="49" fontId="38" fillId="2" borderId="44" xfId="0" applyNumberFormat="1" applyFont="1" applyFill="1" applyBorder="1" applyAlignment="1" applyProtection="1">
      <alignment horizontal="center" vertical="center"/>
    </xf>
    <xf numFmtId="49" fontId="38" fillId="2" borderId="45" xfId="0" applyNumberFormat="1" applyFont="1" applyFill="1" applyBorder="1" applyAlignment="1" applyProtection="1">
      <alignment horizontal="center" vertical="center"/>
    </xf>
    <xf numFmtId="49" fontId="38" fillId="2" borderId="45" xfId="0" applyNumberFormat="1" applyFont="1" applyFill="1" applyBorder="1" applyAlignment="1" applyProtection="1">
      <alignment horizontal="center" vertical="center" wrapText="1"/>
    </xf>
    <xf numFmtId="49" fontId="38" fillId="2" borderId="46" xfId="0" applyNumberFormat="1" applyFont="1" applyFill="1" applyBorder="1" applyAlignment="1" applyProtection="1">
      <alignment horizontal="center" vertical="center"/>
    </xf>
    <xf numFmtId="3" fontId="13" fillId="0" borderId="7" xfId="0" quotePrefix="1" applyNumberFormat="1" applyFont="1" applyBorder="1" applyAlignment="1">
      <alignment horizontal="center" vertical="center" shrinkToFit="1"/>
    </xf>
    <xf numFmtId="176" fontId="3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6" fontId="27" fillId="4" borderId="50" xfId="0" applyNumberFormat="1" applyFont="1" applyFill="1" applyBorder="1" applyAlignment="1" applyProtection="1">
      <alignment horizontal="center" vertical="center"/>
    </xf>
    <xf numFmtId="179" fontId="10" fillId="0" borderId="51" xfId="0" applyNumberFormat="1" applyFont="1" applyFill="1" applyBorder="1" applyAlignment="1" applyProtection="1">
      <alignment horizontal="center" vertical="center"/>
    </xf>
    <xf numFmtId="179" fontId="39" fillId="2" borderId="34" xfId="0" applyNumberFormat="1" applyFont="1" applyFill="1" applyBorder="1" applyAlignment="1" applyProtection="1">
      <alignment horizontal="center" vertical="center"/>
    </xf>
    <xf numFmtId="178" fontId="27" fillId="0" borderId="52" xfId="0" applyNumberFormat="1" applyFont="1" applyFill="1" applyBorder="1" applyAlignment="1">
      <alignment horizontal="center" vertical="center"/>
    </xf>
    <xf numFmtId="178" fontId="22" fillId="0" borderId="51" xfId="0" quotePrefix="1" applyNumberFormat="1" applyFont="1" applyBorder="1" applyAlignment="1">
      <alignment horizontal="center" vertical="center" shrinkToFit="1"/>
    </xf>
    <xf numFmtId="0" fontId="3" fillId="0" borderId="51" xfId="0" quotePrefix="1" applyFont="1" applyBorder="1" applyAlignment="1">
      <alignment horizontal="center" vertical="center" wrapText="1"/>
    </xf>
    <xf numFmtId="0" fontId="8" fillId="0" borderId="51" xfId="0" applyFont="1" applyBorder="1" applyAlignment="1" applyProtection="1">
      <alignment horizontal="center" vertical="center" wrapText="1"/>
    </xf>
    <xf numFmtId="177" fontId="9" fillId="0" borderId="51" xfId="0" applyNumberFormat="1" applyFont="1" applyBorder="1" applyAlignment="1" applyProtection="1">
      <alignment horizontal="center" vertical="center" wrapText="1"/>
    </xf>
    <xf numFmtId="0" fontId="9" fillId="0" borderId="51" xfId="0" applyFont="1" applyBorder="1" applyAlignment="1" applyProtection="1">
      <alignment horizontal="center" vertical="center"/>
    </xf>
    <xf numFmtId="178" fontId="8" fillId="0" borderId="51" xfId="0" applyNumberFormat="1" applyFont="1" applyBorder="1" applyAlignment="1" applyProtection="1">
      <alignment horizontal="center" vertical="center"/>
    </xf>
    <xf numFmtId="0" fontId="8" fillId="0" borderId="51" xfId="0" applyFont="1" applyBorder="1" applyAlignment="1" applyProtection="1">
      <alignment horizontal="center" vertical="center"/>
    </xf>
    <xf numFmtId="0" fontId="0" fillId="0" borderId="52" xfId="0" applyNumberFormat="1" applyFont="1" applyFill="1" applyBorder="1" applyAlignment="1" applyProtection="1">
      <alignment horizontal="center"/>
    </xf>
    <xf numFmtId="0" fontId="35" fillId="2" borderId="44" xfId="0" applyNumberFormat="1" applyFont="1" applyFill="1" applyBorder="1" applyAlignment="1" applyProtection="1">
      <alignment horizontal="center" vertical="center"/>
    </xf>
    <xf numFmtId="49" fontId="35" fillId="2" borderId="45" xfId="0" applyNumberFormat="1" applyFont="1" applyFill="1" applyBorder="1" applyAlignment="1" applyProtection="1">
      <alignment horizontal="center" vertical="center"/>
    </xf>
    <xf numFmtId="49" fontId="35" fillId="2" borderId="46" xfId="0" applyNumberFormat="1" applyFont="1" applyFill="1" applyBorder="1" applyAlignment="1" applyProtection="1">
      <alignment horizontal="center" vertical="center"/>
    </xf>
    <xf numFmtId="0" fontId="19" fillId="0" borderId="51" xfId="0" applyFont="1" applyBorder="1" applyAlignment="1" applyProtection="1">
      <alignment horizontal="center" vertical="center" shrinkToFit="1"/>
    </xf>
    <xf numFmtId="0" fontId="18" fillId="0" borderId="51" xfId="0" applyFont="1" applyBorder="1" applyAlignment="1" applyProtection="1">
      <alignment horizontal="center" vertical="center" shrinkToFit="1"/>
    </xf>
    <xf numFmtId="4" fontId="18" fillId="0" borderId="51" xfId="0" applyNumberFormat="1" applyFont="1" applyFill="1" applyBorder="1" applyAlignment="1" applyProtection="1">
      <alignment horizontal="center" vertical="center" shrinkToFit="1"/>
    </xf>
    <xf numFmtId="181" fontId="18" fillId="0" borderId="51" xfId="0" applyNumberFormat="1" applyFont="1" applyFill="1" applyBorder="1" applyAlignment="1" applyProtection="1">
      <alignment horizontal="center" vertical="center" shrinkToFit="1"/>
    </xf>
    <xf numFmtId="0" fontId="18" fillId="0" borderId="51" xfId="0" quotePrefix="1" applyNumberFormat="1" applyFont="1" applyFill="1" applyBorder="1" applyAlignment="1" applyProtection="1">
      <alignment horizontal="center" vertical="center" shrinkToFit="1"/>
    </xf>
    <xf numFmtId="0" fontId="18" fillId="0" borderId="52" xfId="0" applyNumberFormat="1" applyFont="1" applyFill="1" applyBorder="1" applyAlignment="1" applyProtection="1">
      <alignment horizontal="center" vertical="center" wrapText="1" shrinkToFit="1"/>
    </xf>
    <xf numFmtId="0" fontId="40" fillId="0" borderId="0" xfId="0" applyNumberFormat="1" applyFont="1" applyFill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right" vertical="center"/>
    </xf>
    <xf numFmtId="0" fontId="15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36" fillId="0" borderId="0" xfId="0" applyNumberFormat="1" applyFont="1" applyFill="1" applyBorder="1" applyAlignment="1" applyProtection="1">
      <alignment horizontal="right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Border="1" applyAlignment="1">
      <alignment horizontal="left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horizontal="left" vertical="center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7" fillId="0" borderId="12" xfId="0" quotePrefix="1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center" vertical="center" shrinkToFit="1"/>
    </xf>
    <xf numFmtId="0" fontId="17" fillId="0" borderId="14" xfId="0" applyFont="1" applyBorder="1" applyAlignment="1">
      <alignment horizontal="center" vertical="center" shrinkToFi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12" xfId="0" quotePrefix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4" fontId="13" fillId="0" borderId="4" xfId="0" quotePrefix="1" applyNumberFormat="1" applyFont="1" applyFill="1" applyBorder="1" applyAlignment="1">
      <alignment horizontal="center" vertical="center" wrapText="1"/>
    </xf>
    <xf numFmtId="14" fontId="13" fillId="0" borderId="5" xfId="0" applyNumberFormat="1" applyFont="1" applyFill="1" applyBorder="1" applyAlignment="1">
      <alignment horizontal="center" vertical="center" wrapText="1"/>
    </xf>
    <xf numFmtId="41" fontId="13" fillId="0" borderId="4" xfId="0" quotePrefix="1" applyNumberFormat="1" applyFont="1" applyFill="1" applyBorder="1" applyAlignment="1">
      <alignment horizontal="center" vertical="center" wrapText="1"/>
    </xf>
    <xf numFmtId="183" fontId="13" fillId="0" borderId="25" xfId="0" quotePrefix="1" applyNumberFormat="1" applyFont="1" applyFill="1" applyBorder="1" applyAlignment="1">
      <alignment horizontal="center" vertical="center" wrapText="1"/>
    </xf>
    <xf numFmtId="183" fontId="13" fillId="0" borderId="2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38" fillId="2" borderId="53" xfId="0" applyNumberFormat="1" applyFont="1" applyFill="1" applyBorder="1" applyAlignment="1" applyProtection="1">
      <alignment horizontal="center" vertical="center"/>
    </xf>
    <xf numFmtId="49" fontId="38" fillId="2" borderId="54" xfId="0" applyNumberFormat="1" applyFont="1" applyFill="1" applyBorder="1" applyAlignment="1" applyProtection="1">
      <alignment horizontal="center" vertical="center"/>
    </xf>
    <xf numFmtId="49" fontId="38" fillId="2" borderId="22" xfId="0" applyNumberFormat="1" applyFont="1" applyFill="1" applyBorder="1" applyAlignment="1" applyProtection="1">
      <alignment horizontal="center" vertical="center"/>
    </xf>
    <xf numFmtId="49" fontId="38" fillId="2" borderId="57" xfId="0" applyNumberFormat="1" applyFont="1" applyFill="1" applyBorder="1" applyAlignment="1" applyProtection="1">
      <alignment horizontal="center" vertical="center"/>
    </xf>
    <xf numFmtId="49" fontId="38" fillId="2" borderId="21" xfId="0" applyNumberFormat="1" applyFont="1" applyFill="1" applyBorder="1" applyAlignment="1" applyProtection="1">
      <alignment horizontal="center" vertical="center"/>
    </xf>
    <xf numFmtId="49" fontId="38" fillId="2" borderId="56" xfId="0" applyNumberFormat="1" applyFont="1" applyFill="1" applyBorder="1" applyAlignment="1" applyProtection="1">
      <alignment horizontal="center" vertical="center"/>
    </xf>
    <xf numFmtId="0" fontId="38" fillId="2" borderId="20" xfId="0" applyNumberFormat="1" applyFont="1" applyFill="1" applyBorder="1" applyAlignment="1" applyProtection="1">
      <alignment horizontal="center" vertical="center"/>
    </xf>
    <xf numFmtId="0" fontId="38" fillId="2" borderId="55" xfId="0" applyNumberFormat="1" applyFont="1" applyFill="1" applyBorder="1" applyAlignment="1" applyProtection="1">
      <alignment horizontal="center" vertical="center"/>
    </xf>
  </cellXfs>
  <cellStyles count="46135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  <cellStyle name="표준 6" xfId="46134" xr:uid="{1F5654B6-8532-4C33-A25A-BE33EE0F08B6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tabSelected="1" zoomScaleNormal="100" workbookViewId="0">
      <selection sqref="A1:L1"/>
    </sheetView>
  </sheetViews>
  <sheetFormatPr defaultRowHeight="13.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13" customWidth="1"/>
    <col min="7" max="7" width="12.44140625" customWidth="1"/>
    <col min="8" max="8" width="12.44140625" style="9" customWidth="1"/>
    <col min="9" max="9" width="20.6640625" customWidth="1"/>
    <col min="10" max="10" width="8.88671875" style="3"/>
    <col min="11" max="11" width="11.6640625" style="4" customWidth="1"/>
    <col min="12" max="12" width="6.6640625" style="3" customWidth="1"/>
  </cols>
  <sheetData>
    <row r="1" spans="1:12" ht="39" customHeight="1">
      <c r="A1" s="176" t="s">
        <v>179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spans="1:12" ht="15.95" customHeight="1" thickBot="1">
      <c r="A2" s="57"/>
      <c r="B2" s="57"/>
      <c r="C2" s="57"/>
      <c r="D2" s="57"/>
      <c r="E2" s="57"/>
      <c r="F2" s="57"/>
      <c r="G2" s="57"/>
      <c r="H2" s="57"/>
      <c r="I2" s="57"/>
      <c r="J2" s="57"/>
      <c r="K2" s="177" t="s">
        <v>181</v>
      </c>
      <c r="L2" s="177"/>
    </row>
    <row r="3" spans="1:12" ht="24.75" customHeight="1" thickBot="1">
      <c r="A3" s="84" t="s">
        <v>58</v>
      </c>
      <c r="B3" s="85" t="s">
        <v>42</v>
      </c>
      <c r="C3" s="85" t="s">
        <v>59</v>
      </c>
      <c r="D3" s="85" t="s">
        <v>60</v>
      </c>
      <c r="E3" s="85" t="s">
        <v>61</v>
      </c>
      <c r="F3" s="85" t="s">
        <v>62</v>
      </c>
      <c r="G3" s="85" t="s">
        <v>63</v>
      </c>
      <c r="H3" s="85" t="s">
        <v>182</v>
      </c>
      <c r="I3" s="86" t="s">
        <v>43</v>
      </c>
      <c r="J3" s="86" t="s">
        <v>64</v>
      </c>
      <c r="K3" s="86" t="s">
        <v>65</v>
      </c>
      <c r="L3" s="87" t="s">
        <v>1</v>
      </c>
    </row>
    <row r="4" spans="1:12" ht="24.75" customHeight="1" thickTop="1">
      <c r="A4" s="75">
        <v>2024</v>
      </c>
      <c r="B4" s="76">
        <v>5</v>
      </c>
      <c r="C4" s="77" t="s">
        <v>136</v>
      </c>
      <c r="D4" s="78" t="s">
        <v>140</v>
      </c>
      <c r="E4" s="79" t="s">
        <v>137</v>
      </c>
      <c r="F4" s="80">
        <v>300</v>
      </c>
      <c r="G4" s="81" t="s">
        <v>128</v>
      </c>
      <c r="H4" s="81">
        <v>3150000</v>
      </c>
      <c r="I4" s="82" t="s">
        <v>122</v>
      </c>
      <c r="J4" s="83" t="s">
        <v>125</v>
      </c>
      <c r="K4" s="83" t="s">
        <v>126</v>
      </c>
      <c r="L4" s="111" t="s">
        <v>88</v>
      </c>
    </row>
    <row r="5" spans="1:12" ht="24.75" customHeight="1" thickBot="1">
      <c r="A5" s="66">
        <v>2024</v>
      </c>
      <c r="B5" s="67">
        <v>5</v>
      </c>
      <c r="C5" s="68" t="s">
        <v>129</v>
      </c>
      <c r="D5" s="69" t="s">
        <v>130</v>
      </c>
      <c r="E5" s="70" t="s">
        <v>133</v>
      </c>
      <c r="F5" s="71">
        <v>1000</v>
      </c>
      <c r="G5" s="72" t="s">
        <v>127</v>
      </c>
      <c r="H5" s="73">
        <v>630000</v>
      </c>
      <c r="I5" s="73" t="s">
        <v>178</v>
      </c>
      <c r="J5" s="74" t="s">
        <v>131</v>
      </c>
      <c r="K5" s="74" t="s">
        <v>132</v>
      </c>
      <c r="L5" s="112" t="s">
        <v>88</v>
      </c>
    </row>
  </sheetData>
  <mergeCells count="2">
    <mergeCell ref="A1:L1"/>
    <mergeCell ref="K2:L2"/>
  </mergeCells>
  <phoneticPr fontId="4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5"/>
  <sheetViews>
    <sheetView workbookViewId="0">
      <selection sqref="A1:I1"/>
    </sheetView>
  </sheetViews>
  <sheetFormatPr defaultRowHeight="13.5"/>
  <cols>
    <col min="1" max="1" width="12.5546875" style="1" customWidth="1"/>
    <col min="2" max="2" width="20.77734375" style="1" customWidth="1"/>
    <col min="3" max="4" width="11.109375" style="1" customWidth="1"/>
    <col min="5" max="7" width="9.5546875" style="1" customWidth="1"/>
    <col min="8" max="8" width="11.44140625" style="1" bestFit="1" customWidth="1"/>
    <col min="9" max="9" width="16.109375" style="2" customWidth="1"/>
  </cols>
  <sheetData>
    <row r="1" spans="1:9" ht="39" customHeight="1">
      <c r="A1" s="178" t="s">
        <v>90</v>
      </c>
      <c r="B1" s="178"/>
      <c r="C1" s="178"/>
      <c r="D1" s="178"/>
      <c r="E1" s="178"/>
      <c r="F1" s="178"/>
      <c r="G1" s="178"/>
      <c r="H1" s="178"/>
      <c r="I1" s="178"/>
    </row>
    <row r="2" spans="1:9" ht="15.95" customHeight="1" thickBot="1">
      <c r="A2" s="215"/>
      <c r="B2" s="215"/>
      <c r="C2" s="59"/>
      <c r="D2" s="59"/>
      <c r="E2" s="59"/>
      <c r="F2" s="59"/>
      <c r="G2" s="59"/>
      <c r="H2" s="59"/>
      <c r="I2" s="175" t="s">
        <v>3</v>
      </c>
    </row>
    <row r="3" spans="1:9" ht="26.25" customHeight="1">
      <c r="A3" s="222" t="s">
        <v>4</v>
      </c>
      <c r="B3" s="220" t="s">
        <v>5</v>
      </c>
      <c r="C3" s="220" t="s">
        <v>66</v>
      </c>
      <c r="D3" s="220" t="s">
        <v>78</v>
      </c>
      <c r="E3" s="216" t="s">
        <v>81</v>
      </c>
      <c r="F3" s="217"/>
      <c r="G3" s="216" t="s">
        <v>82</v>
      </c>
      <c r="H3" s="217"/>
      <c r="I3" s="218" t="s">
        <v>77</v>
      </c>
    </row>
    <row r="4" spans="1:9" ht="28.5" customHeight="1" thickBot="1">
      <c r="A4" s="223"/>
      <c r="B4" s="221"/>
      <c r="C4" s="221"/>
      <c r="D4" s="221"/>
      <c r="E4" s="155" t="s">
        <v>79</v>
      </c>
      <c r="F4" s="155" t="s">
        <v>80</v>
      </c>
      <c r="G4" s="155" t="s">
        <v>79</v>
      </c>
      <c r="H4" s="155" t="s">
        <v>80</v>
      </c>
      <c r="I4" s="219"/>
    </row>
    <row r="5" spans="1:9" ht="28.5" customHeight="1" thickTop="1" thickBot="1">
      <c r="A5" s="153"/>
      <c r="B5" s="157" t="s">
        <v>100</v>
      </c>
      <c r="C5" s="154"/>
      <c r="D5" s="154"/>
      <c r="E5" s="154"/>
      <c r="F5" s="154"/>
      <c r="G5" s="154"/>
      <c r="H5" s="154"/>
      <c r="I5" s="156"/>
    </row>
    <row r="6" spans="1:9">
      <c r="C6" s="151"/>
      <c r="D6" s="151"/>
      <c r="E6" s="151"/>
      <c r="F6" s="151"/>
      <c r="G6" s="151"/>
      <c r="H6" s="151"/>
      <c r="I6" s="152"/>
    </row>
    <row r="7" spans="1:9">
      <c r="A7" s="7"/>
    </row>
    <row r="10" spans="1:9" ht="13.5" customHeight="1"/>
    <row r="11" spans="1:9" ht="13.5" customHeight="1"/>
    <row r="12" spans="1:9" ht="13.5" customHeight="1"/>
    <row r="13" spans="1:9" ht="13.5" customHeight="1"/>
    <row r="14" spans="1:9" ht="13.5" customHeight="1"/>
    <row r="15" spans="1:9" ht="13.5" customHeight="1"/>
    <row r="16" spans="1:9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7"/>
  <sheetViews>
    <sheetView zoomScaleNormal="100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29.21875" style="36" customWidth="1"/>
    <col min="4" max="4" width="10.88671875" customWidth="1"/>
    <col min="5" max="5" width="12.44140625" customWidth="1"/>
    <col min="6" max="6" width="20.6640625" customWidth="1"/>
    <col min="7" max="9" width="12.44140625" customWidth="1"/>
    <col min="10" max="10" width="8.88671875" style="3"/>
    <col min="11" max="11" width="11.6640625" style="4" customWidth="1"/>
    <col min="12" max="12" width="6.6640625" style="3" customWidth="1"/>
  </cols>
  <sheetData>
    <row r="1" spans="1:9" ht="39" customHeight="1">
      <c r="A1" s="176" t="s">
        <v>96</v>
      </c>
      <c r="B1" s="176"/>
      <c r="C1" s="176"/>
      <c r="D1" s="176"/>
      <c r="E1" s="176"/>
      <c r="F1" s="176"/>
      <c r="G1" s="176"/>
      <c r="H1" s="176"/>
      <c r="I1" s="176"/>
    </row>
    <row r="2" spans="1:9" ht="15.95" customHeight="1" thickBot="1">
      <c r="A2" s="58"/>
      <c r="B2" s="58"/>
      <c r="C2" s="58"/>
      <c r="D2" s="58"/>
      <c r="E2" s="58"/>
      <c r="F2" s="58"/>
      <c r="G2" s="58"/>
      <c r="H2" s="58"/>
      <c r="I2" s="88" t="s">
        <v>180</v>
      </c>
    </row>
    <row r="3" spans="1:9" ht="24.75" customHeight="1" thickBot="1">
      <c r="A3" s="89" t="s">
        <v>41</v>
      </c>
      <c r="B3" s="90" t="s">
        <v>42</v>
      </c>
      <c r="C3" s="109" t="s">
        <v>56</v>
      </c>
      <c r="D3" s="91" t="s">
        <v>0</v>
      </c>
      <c r="E3" s="110" t="s">
        <v>183</v>
      </c>
      <c r="F3" s="91" t="s">
        <v>43</v>
      </c>
      <c r="G3" s="91" t="s">
        <v>44</v>
      </c>
      <c r="H3" s="91" t="s">
        <v>45</v>
      </c>
      <c r="I3" s="92" t="s">
        <v>1</v>
      </c>
    </row>
    <row r="4" spans="1:9" ht="24.75" customHeight="1" thickTop="1" thickBot="1">
      <c r="A4" s="102">
        <v>2024</v>
      </c>
      <c r="B4" s="103">
        <v>5</v>
      </c>
      <c r="C4" s="104" t="s">
        <v>142</v>
      </c>
      <c r="D4" s="105" t="s">
        <v>140</v>
      </c>
      <c r="E4" s="106">
        <v>9950000</v>
      </c>
      <c r="F4" s="107" t="s">
        <v>178</v>
      </c>
      <c r="G4" s="108" t="s">
        <v>138</v>
      </c>
      <c r="H4" s="108" t="s">
        <v>139</v>
      </c>
      <c r="I4" s="113" t="s">
        <v>88</v>
      </c>
    </row>
    <row r="9" spans="1:9" ht="13.5" customHeight="1">
      <c r="C9" s="38"/>
      <c r="D9" s="38"/>
      <c r="E9" s="38"/>
      <c r="F9" s="38"/>
      <c r="G9" s="38"/>
      <c r="H9" s="38"/>
    </row>
    <row r="10" spans="1:9" ht="13.5" customHeight="1">
      <c r="C10" s="38"/>
      <c r="D10" s="38"/>
      <c r="E10" s="38"/>
      <c r="F10" s="38"/>
      <c r="G10" s="38"/>
      <c r="H10" s="38"/>
    </row>
    <row r="11" spans="1:9" ht="13.5" customHeight="1">
      <c r="C11" s="38"/>
      <c r="D11" s="38"/>
      <c r="E11" s="38"/>
      <c r="F11" s="38"/>
      <c r="G11" s="38"/>
      <c r="H11" s="38"/>
    </row>
    <row r="12" spans="1:9" ht="13.5" customHeight="1">
      <c r="C12" s="38"/>
      <c r="D12" s="38"/>
      <c r="E12" s="38"/>
      <c r="F12" s="38"/>
      <c r="G12" s="38"/>
      <c r="H12" s="38"/>
    </row>
    <row r="13" spans="1:9" ht="13.5" customHeight="1">
      <c r="C13" s="38"/>
      <c r="D13" s="38"/>
      <c r="E13" s="38"/>
      <c r="F13" s="38"/>
      <c r="G13" s="38"/>
      <c r="H13" s="38"/>
    </row>
    <row r="14" spans="1:9" ht="13.5" customHeight="1">
      <c r="C14" s="38"/>
      <c r="D14" s="38"/>
      <c r="E14" s="38"/>
      <c r="F14" s="38"/>
      <c r="G14" s="38"/>
      <c r="H14" s="38"/>
    </row>
    <row r="15" spans="1:9" ht="13.5" customHeight="1">
      <c r="C15" s="38"/>
      <c r="D15" s="38"/>
      <c r="E15" s="38"/>
      <c r="F15" s="38"/>
      <c r="G15" s="38"/>
      <c r="H15" s="38"/>
    </row>
    <row r="16" spans="1:9" ht="13.5" customHeight="1">
      <c r="C16" s="38"/>
      <c r="D16" s="38"/>
      <c r="E16" s="38"/>
      <c r="F16" s="38"/>
      <c r="G16" s="38"/>
      <c r="H16" s="38"/>
    </row>
    <row r="17" spans="3:8" ht="13.5" customHeight="1">
      <c r="C17" s="38"/>
      <c r="D17" s="38"/>
      <c r="E17" s="38"/>
      <c r="F17" s="38"/>
      <c r="G17" s="38"/>
      <c r="H17" s="38"/>
    </row>
  </sheetData>
  <mergeCells count="1">
    <mergeCell ref="A1:I1"/>
  </mergeCells>
  <phoneticPr fontId="4" type="noConversion"/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4"/>
  <sheetViews>
    <sheetView zoomScaleNormal="100" workbookViewId="0">
      <selection sqref="A1:M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3" customWidth="1"/>
    <col min="11" max="11" width="11.6640625" style="4" customWidth="1"/>
    <col min="12" max="12" width="11.33203125" style="3" bestFit="1" customWidth="1"/>
  </cols>
  <sheetData>
    <row r="1" spans="1:13" ht="39" customHeight="1">
      <c r="A1" s="176" t="s">
        <v>75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</row>
    <row r="2" spans="1:13" ht="26.25" customHeight="1" thickBo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88" t="s">
        <v>180</v>
      </c>
    </row>
    <row r="3" spans="1:13" ht="27" customHeight="1" thickBot="1">
      <c r="A3" s="89" t="s">
        <v>41</v>
      </c>
      <c r="B3" s="90" t="s">
        <v>42</v>
      </c>
      <c r="C3" s="91" t="s">
        <v>74</v>
      </c>
      <c r="D3" s="91" t="s">
        <v>73</v>
      </c>
      <c r="E3" s="91" t="s">
        <v>0</v>
      </c>
      <c r="F3" s="90" t="s">
        <v>184</v>
      </c>
      <c r="G3" s="90" t="s">
        <v>185</v>
      </c>
      <c r="H3" s="90" t="s">
        <v>186</v>
      </c>
      <c r="I3" s="90" t="s">
        <v>187</v>
      </c>
      <c r="J3" s="91" t="s">
        <v>43</v>
      </c>
      <c r="K3" s="91" t="s">
        <v>44</v>
      </c>
      <c r="L3" s="91" t="s">
        <v>45</v>
      </c>
      <c r="M3" s="92" t="s">
        <v>1</v>
      </c>
    </row>
    <row r="4" spans="1:13" ht="27" customHeight="1" thickTop="1" thickBot="1">
      <c r="A4" s="93"/>
      <c r="B4" s="94"/>
      <c r="C4" s="95" t="s">
        <v>141</v>
      </c>
      <c r="D4" s="96"/>
      <c r="E4" s="97"/>
      <c r="F4" s="98"/>
      <c r="G4" s="99"/>
      <c r="H4" s="99"/>
      <c r="I4" s="98"/>
      <c r="J4" s="100"/>
      <c r="K4" s="97"/>
      <c r="L4" s="97"/>
      <c r="M4" s="101"/>
    </row>
    <row r="17" spans="3:11" ht="13.5" customHeight="1">
      <c r="C17" s="15"/>
      <c r="D17" s="15"/>
      <c r="E17" s="15"/>
      <c r="F17" s="15"/>
      <c r="G17" s="15"/>
      <c r="H17" s="15"/>
      <c r="I17" s="15"/>
      <c r="J17" s="15"/>
      <c r="K17" s="15"/>
    </row>
    <row r="18" spans="3:11" ht="13.5" customHeight="1">
      <c r="C18" s="15"/>
      <c r="D18" s="15"/>
      <c r="E18" s="15"/>
      <c r="F18" s="15"/>
      <c r="G18" s="15"/>
      <c r="H18" s="15"/>
      <c r="I18" s="15"/>
      <c r="J18" s="15"/>
      <c r="K18" s="15"/>
    </row>
    <row r="19" spans="3:11" ht="13.5" customHeight="1">
      <c r="C19" s="15"/>
      <c r="D19" s="15"/>
      <c r="E19" s="15"/>
      <c r="F19" s="15"/>
      <c r="G19" s="15"/>
      <c r="H19" s="15"/>
      <c r="I19" s="15"/>
      <c r="J19" s="15"/>
      <c r="K19" s="15"/>
    </row>
    <row r="20" spans="3:11" ht="13.5" customHeight="1">
      <c r="C20" s="15"/>
      <c r="D20" s="15"/>
      <c r="E20" s="15"/>
      <c r="F20" s="15"/>
      <c r="G20" s="15"/>
      <c r="H20" s="15"/>
      <c r="I20" s="15"/>
      <c r="J20" s="15"/>
      <c r="K20" s="15"/>
    </row>
    <row r="21" spans="3:11" ht="13.5" customHeight="1">
      <c r="C21" s="15"/>
      <c r="D21" s="15"/>
      <c r="E21" s="15"/>
      <c r="F21" s="15"/>
      <c r="G21" s="15"/>
      <c r="H21" s="15"/>
      <c r="I21" s="15"/>
      <c r="J21" s="15"/>
      <c r="K21" s="15"/>
    </row>
    <row r="22" spans="3:11" ht="13.5" customHeight="1">
      <c r="C22" s="15"/>
      <c r="D22" s="15"/>
      <c r="E22" s="15"/>
      <c r="F22" s="15"/>
      <c r="G22" s="15"/>
      <c r="H22" s="15"/>
      <c r="I22" s="15"/>
      <c r="J22" s="15"/>
      <c r="K22" s="15"/>
    </row>
    <row r="23" spans="3:11" ht="13.5" customHeight="1">
      <c r="C23" s="15"/>
      <c r="D23" s="15"/>
      <c r="E23" s="15"/>
      <c r="F23" s="15"/>
      <c r="G23" s="15"/>
      <c r="H23" s="15"/>
      <c r="I23" s="15"/>
      <c r="J23" s="15"/>
      <c r="K23" s="15"/>
    </row>
    <row r="24" spans="3:11" ht="13.5" customHeight="1">
      <c r="C24" s="15"/>
      <c r="D24" s="15"/>
      <c r="E24" s="15"/>
      <c r="F24" s="15"/>
      <c r="G24" s="15"/>
      <c r="H24" s="15"/>
      <c r="I24" s="15"/>
      <c r="J24" s="15"/>
      <c r="K24" s="15"/>
    </row>
    <row r="25" spans="3:11" ht="13.5" customHeight="1">
      <c r="C25" s="15"/>
      <c r="D25" s="15"/>
      <c r="E25" s="15"/>
      <c r="F25" s="15"/>
      <c r="G25" s="15"/>
      <c r="H25" s="15"/>
      <c r="I25" s="15"/>
      <c r="J25" s="15"/>
      <c r="K25" s="15"/>
    </row>
    <row r="26" spans="3:11" ht="13.5" customHeight="1">
      <c r="C26" s="15"/>
      <c r="D26" s="15"/>
      <c r="E26" s="15"/>
      <c r="F26" s="15"/>
      <c r="G26" s="15"/>
      <c r="H26" s="15"/>
      <c r="I26" s="15"/>
      <c r="J26" s="15"/>
      <c r="K26" s="15"/>
    </row>
    <row r="27" spans="3:11" ht="13.5" customHeight="1">
      <c r="C27" s="15"/>
      <c r="D27" s="15"/>
      <c r="E27" s="15"/>
      <c r="F27" s="15"/>
      <c r="G27" s="15"/>
      <c r="H27" s="15"/>
      <c r="I27" s="15"/>
      <c r="J27" s="15"/>
      <c r="K27" s="15"/>
    </row>
    <row r="28" spans="3:11" ht="13.5" customHeight="1">
      <c r="C28" s="15"/>
      <c r="D28" s="15"/>
      <c r="E28" s="15"/>
      <c r="F28" s="15"/>
      <c r="G28" s="15"/>
      <c r="H28" s="15"/>
      <c r="I28" s="15"/>
      <c r="J28" s="15"/>
      <c r="K28" s="15"/>
    </row>
    <row r="29" spans="3:11" ht="13.5" customHeight="1">
      <c r="C29" s="15"/>
      <c r="D29" s="15"/>
      <c r="E29" s="15"/>
      <c r="F29" s="15"/>
      <c r="G29" s="15"/>
      <c r="H29" s="15"/>
      <c r="I29" s="15"/>
      <c r="J29" s="15"/>
      <c r="K29" s="15"/>
    </row>
    <row r="30" spans="3:11" ht="13.5" customHeight="1">
      <c r="C30" s="15"/>
      <c r="D30" s="15"/>
      <c r="E30" s="15"/>
      <c r="F30" s="15"/>
      <c r="G30" s="15"/>
      <c r="H30" s="15"/>
      <c r="I30" s="15"/>
      <c r="J30" s="15"/>
      <c r="K30" s="15"/>
    </row>
    <row r="31" spans="3:11" ht="13.5" customHeight="1">
      <c r="C31" s="15"/>
      <c r="D31" s="15"/>
      <c r="E31" s="15"/>
      <c r="F31" s="15"/>
      <c r="G31" s="15"/>
      <c r="H31" s="15"/>
      <c r="I31" s="15"/>
      <c r="J31" s="15"/>
      <c r="K31" s="15"/>
    </row>
    <row r="32" spans="3:11" ht="13.5" customHeight="1">
      <c r="C32" s="15"/>
      <c r="D32" s="15"/>
      <c r="E32" s="15"/>
      <c r="F32" s="15"/>
      <c r="G32" s="15"/>
      <c r="H32" s="15"/>
      <c r="I32" s="15"/>
      <c r="J32" s="15"/>
      <c r="K32" s="15"/>
    </row>
    <row r="33" spans="3:11" ht="13.5" customHeight="1">
      <c r="C33" s="15"/>
      <c r="D33" s="15"/>
      <c r="E33" s="15"/>
      <c r="F33" s="15"/>
      <c r="G33" s="15"/>
      <c r="H33" s="15"/>
      <c r="I33" s="15"/>
      <c r="J33" s="15"/>
      <c r="K33" s="15"/>
    </row>
    <row r="34" spans="3:11" ht="13.5" customHeight="1">
      <c r="C34" s="15"/>
      <c r="D34" s="15"/>
      <c r="E34" s="15"/>
      <c r="F34" s="15"/>
      <c r="G34" s="15"/>
      <c r="H34" s="15"/>
      <c r="I34" s="15"/>
      <c r="J34" s="15"/>
      <c r="K34" s="15"/>
    </row>
  </sheetData>
  <mergeCells count="1">
    <mergeCell ref="A1:M1"/>
  </mergeCells>
  <phoneticPr fontId="4" type="noConversion"/>
  <dataValidations count="3">
    <dataValidation type="textLength" operator="lessThanOrEqual" allowBlank="1" showInputMessage="1" showErrorMessage="1" sqref="J4" xr:uid="{1480AE15-A069-42E7-97D4-618AFF19CC4A}">
      <formula1>6</formula1>
    </dataValidation>
    <dataValidation type="list" allowBlank="1" showInputMessage="1" showErrorMessage="1" sqref="E4" xr:uid="{72CBB3EC-B5C5-4F22-80C8-C77BF5F929FD}">
      <formula1>"대안,턴키,일반,PQ,수의,실적"</formula1>
    </dataValidation>
    <dataValidation type="list" allowBlank="1" showInputMessage="1" showErrorMessage="1" sqref="D4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6"/>
  <sheetViews>
    <sheetView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</cols>
  <sheetData>
    <row r="1" spans="1:11" ht="39" customHeight="1">
      <c r="A1" s="178" t="s">
        <v>2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</row>
    <row r="2" spans="1:11" ht="15.95" customHeight="1" thickBot="1">
      <c r="A2" s="181"/>
      <c r="B2" s="181"/>
      <c r="C2" s="181"/>
      <c r="D2" s="59"/>
      <c r="E2" s="59"/>
      <c r="F2" s="135"/>
      <c r="G2" s="135"/>
      <c r="H2" s="135"/>
      <c r="I2" s="135"/>
      <c r="J2" s="179" t="s">
        <v>181</v>
      </c>
      <c r="K2" s="179"/>
    </row>
    <row r="3" spans="1:11" ht="27" customHeight="1" thickBot="1">
      <c r="A3" s="165" t="s">
        <v>4</v>
      </c>
      <c r="B3" s="166" t="s">
        <v>5</v>
      </c>
      <c r="C3" s="166" t="s">
        <v>0</v>
      </c>
      <c r="D3" s="166" t="s">
        <v>6</v>
      </c>
      <c r="E3" s="166" t="s">
        <v>7</v>
      </c>
      <c r="F3" s="166" t="s">
        <v>8</v>
      </c>
      <c r="G3" s="166" t="s">
        <v>9</v>
      </c>
      <c r="H3" s="166" t="s">
        <v>10</v>
      </c>
      <c r="I3" s="166" t="s">
        <v>11</v>
      </c>
      <c r="J3" s="166" t="s">
        <v>12</v>
      </c>
      <c r="K3" s="167" t="s">
        <v>1</v>
      </c>
    </row>
    <row r="4" spans="1:11" ht="27" customHeight="1" thickTop="1" thickBot="1">
      <c r="A4" s="153"/>
      <c r="B4" s="158" t="s">
        <v>100</v>
      </c>
      <c r="C4" s="159"/>
      <c r="D4" s="160"/>
      <c r="E4" s="161"/>
      <c r="F4" s="161"/>
      <c r="G4" s="162"/>
      <c r="H4" s="162"/>
      <c r="I4" s="159"/>
      <c r="J4" s="163"/>
      <c r="K4" s="164"/>
    </row>
    <row r="13" spans="1:11">
      <c r="B13" s="180"/>
      <c r="C13" s="180"/>
      <c r="D13" s="180"/>
      <c r="E13" s="180"/>
      <c r="F13" s="180"/>
      <c r="G13" s="180"/>
      <c r="H13" s="180"/>
      <c r="I13" s="180"/>
      <c r="J13" s="180"/>
    </row>
    <row r="14" spans="1:11">
      <c r="B14" s="180"/>
      <c r="C14" s="180"/>
      <c r="D14" s="180"/>
      <c r="E14" s="180"/>
      <c r="F14" s="180"/>
      <c r="G14" s="180"/>
      <c r="H14" s="180"/>
      <c r="I14" s="180"/>
      <c r="J14" s="180"/>
    </row>
    <row r="15" spans="1:11">
      <c r="B15" s="180"/>
      <c r="C15" s="180"/>
      <c r="D15" s="180"/>
      <c r="E15" s="180"/>
      <c r="F15" s="180"/>
      <c r="G15" s="180"/>
      <c r="H15" s="180"/>
      <c r="I15" s="180"/>
      <c r="J15" s="180"/>
    </row>
    <row r="16" spans="1:11">
      <c r="B16" s="180"/>
      <c r="C16" s="180"/>
      <c r="D16" s="180"/>
      <c r="E16" s="180"/>
      <c r="F16" s="180"/>
      <c r="G16" s="180"/>
      <c r="H16" s="180"/>
      <c r="I16" s="180"/>
      <c r="J16" s="180"/>
    </row>
    <row r="17" spans="2:10">
      <c r="B17" s="180"/>
      <c r="C17" s="180"/>
      <c r="D17" s="180"/>
      <c r="E17" s="180"/>
      <c r="F17" s="180"/>
      <c r="G17" s="180"/>
      <c r="H17" s="180"/>
      <c r="I17" s="180"/>
      <c r="J17" s="180"/>
    </row>
    <row r="18" spans="2:10">
      <c r="B18" s="180"/>
      <c r="C18" s="180"/>
      <c r="D18" s="180"/>
      <c r="E18" s="180"/>
      <c r="F18" s="180"/>
      <c r="G18" s="180"/>
      <c r="H18" s="180"/>
      <c r="I18" s="180"/>
      <c r="J18" s="180"/>
    </row>
    <row r="19" spans="2:10">
      <c r="B19" s="180"/>
      <c r="C19" s="180"/>
      <c r="D19" s="180"/>
      <c r="E19" s="180"/>
      <c r="F19" s="180"/>
      <c r="G19" s="180"/>
      <c r="H19" s="180"/>
      <c r="I19" s="180"/>
      <c r="J19" s="180"/>
    </row>
    <row r="20" spans="2:10">
      <c r="B20" s="180"/>
      <c r="C20" s="180"/>
      <c r="D20" s="180"/>
      <c r="E20" s="180"/>
      <c r="F20" s="180"/>
      <c r="G20" s="180"/>
      <c r="H20" s="180"/>
      <c r="I20" s="180"/>
      <c r="J20" s="180"/>
    </row>
    <row r="21" spans="2:10">
      <c r="B21" s="180"/>
      <c r="C21" s="180"/>
      <c r="D21" s="180"/>
      <c r="E21" s="180"/>
      <c r="F21" s="180"/>
      <c r="G21" s="180"/>
      <c r="H21" s="180"/>
      <c r="I21" s="180"/>
      <c r="J21" s="180"/>
    </row>
    <row r="22" spans="2:10">
      <c r="B22" s="180"/>
      <c r="C22" s="180"/>
      <c r="D22" s="180"/>
      <c r="E22" s="180"/>
      <c r="F22" s="180"/>
      <c r="G22" s="180"/>
      <c r="H22" s="180"/>
      <c r="I22" s="180"/>
      <c r="J22" s="180"/>
    </row>
    <row r="23" spans="2:10">
      <c r="B23" s="180"/>
      <c r="C23" s="180"/>
      <c r="D23" s="180"/>
      <c r="E23" s="180"/>
      <c r="F23" s="180"/>
      <c r="G23" s="180"/>
      <c r="H23" s="180"/>
      <c r="I23" s="180"/>
      <c r="J23" s="180"/>
    </row>
    <row r="24" spans="2:10">
      <c r="B24" s="180"/>
      <c r="C24" s="180"/>
      <c r="D24" s="180"/>
      <c r="E24" s="180"/>
      <c r="F24" s="180"/>
      <c r="G24" s="180"/>
      <c r="H24" s="180"/>
      <c r="I24" s="180"/>
      <c r="J24" s="180"/>
    </row>
    <row r="25" spans="2:10">
      <c r="B25" s="180"/>
      <c r="C25" s="180"/>
      <c r="D25" s="180"/>
      <c r="E25" s="180"/>
      <c r="F25" s="180"/>
      <c r="G25" s="180"/>
      <c r="H25" s="180"/>
      <c r="I25" s="180"/>
      <c r="J25" s="180"/>
    </row>
    <row r="26" spans="2:10">
      <c r="B26" s="180"/>
      <c r="C26" s="180"/>
      <c r="D26" s="180"/>
      <c r="E26" s="180"/>
      <c r="F26" s="180"/>
      <c r="G26" s="180"/>
      <c r="H26" s="180"/>
      <c r="I26" s="180"/>
      <c r="J26" s="180"/>
    </row>
  </sheetData>
  <mergeCells count="4">
    <mergeCell ref="A1:K1"/>
    <mergeCell ref="J2:K2"/>
    <mergeCell ref="B13:J26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8"/>
  <sheetViews>
    <sheetView zoomScaleNormal="100"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</cols>
  <sheetData>
    <row r="1" spans="1:11" ht="39" customHeight="1">
      <c r="A1" s="178" t="s">
        <v>18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</row>
    <row r="2" spans="1:11" ht="26.25" thickBot="1">
      <c r="A2" s="181"/>
      <c r="B2" s="181"/>
      <c r="C2" s="181"/>
      <c r="D2" s="59"/>
      <c r="E2" s="59"/>
      <c r="F2" s="135"/>
      <c r="G2" s="135"/>
      <c r="H2" s="135"/>
      <c r="I2" s="135"/>
      <c r="J2" s="179" t="s">
        <v>181</v>
      </c>
      <c r="K2" s="179"/>
    </row>
    <row r="3" spans="1:11" ht="27" customHeight="1" thickBot="1">
      <c r="A3" s="165" t="s">
        <v>4</v>
      </c>
      <c r="B3" s="166" t="s">
        <v>5</v>
      </c>
      <c r="C3" s="166" t="s">
        <v>0</v>
      </c>
      <c r="D3" s="166" t="s">
        <v>8</v>
      </c>
      <c r="E3" s="166" t="s">
        <v>19</v>
      </c>
      <c r="F3" s="166" t="s">
        <v>17</v>
      </c>
      <c r="G3" s="166" t="s">
        <v>20</v>
      </c>
      <c r="H3" s="166" t="s">
        <v>23</v>
      </c>
      <c r="I3" s="166" t="s">
        <v>21</v>
      </c>
      <c r="J3" s="166" t="s">
        <v>22</v>
      </c>
      <c r="K3" s="167" t="s">
        <v>1</v>
      </c>
    </row>
    <row r="4" spans="1:11" ht="27" customHeight="1" thickTop="1" thickBot="1">
      <c r="A4" s="153"/>
      <c r="B4" s="158" t="s">
        <v>100</v>
      </c>
      <c r="C4" s="159"/>
      <c r="D4" s="168"/>
      <c r="E4" s="169"/>
      <c r="F4" s="170"/>
      <c r="G4" s="171"/>
      <c r="H4" s="172"/>
      <c r="I4" s="172"/>
      <c r="J4" s="172"/>
      <c r="K4" s="173"/>
    </row>
    <row r="10" spans="1:11" ht="13.5" customHeight="1">
      <c r="B10" s="16"/>
      <c r="C10" s="16"/>
      <c r="D10" s="16"/>
      <c r="E10" s="16"/>
      <c r="F10" s="16"/>
      <c r="G10" s="16"/>
      <c r="H10" s="16"/>
      <c r="I10" s="16"/>
      <c r="J10" s="16"/>
    </row>
    <row r="11" spans="1:11" ht="13.5" customHeight="1">
      <c r="B11" s="16"/>
      <c r="C11" s="16"/>
      <c r="D11" s="16"/>
      <c r="E11" s="16"/>
      <c r="F11" s="16"/>
      <c r="G11" s="16"/>
      <c r="H11" s="16"/>
      <c r="I11" s="16"/>
      <c r="J11" s="16"/>
    </row>
    <row r="12" spans="1:11" ht="13.5" customHeight="1">
      <c r="B12" s="16"/>
      <c r="C12" s="16"/>
      <c r="D12" s="16"/>
      <c r="E12" s="16"/>
      <c r="F12" s="16"/>
      <c r="G12" s="16"/>
      <c r="H12" s="16"/>
      <c r="I12" s="16"/>
      <c r="J12" s="16"/>
    </row>
    <row r="13" spans="1:11" ht="13.5" customHeight="1">
      <c r="B13" s="16"/>
      <c r="C13" s="16"/>
      <c r="D13" s="16"/>
      <c r="E13" s="16"/>
      <c r="F13" s="16"/>
      <c r="G13" s="16"/>
      <c r="H13" s="16"/>
      <c r="I13" s="16"/>
      <c r="J13" s="16"/>
    </row>
    <row r="14" spans="1:11" ht="13.5" customHeight="1">
      <c r="B14" s="16"/>
      <c r="C14" s="16"/>
      <c r="D14" s="16"/>
      <c r="E14" s="16"/>
      <c r="F14" s="16"/>
      <c r="G14" s="16"/>
      <c r="H14" s="16"/>
      <c r="I14" s="16"/>
      <c r="J14" s="16"/>
    </row>
    <row r="15" spans="1:11" ht="13.5" customHeight="1">
      <c r="B15" s="16"/>
      <c r="C15" s="16"/>
      <c r="D15" s="16"/>
      <c r="E15" s="16"/>
      <c r="F15" s="16"/>
      <c r="G15" s="16"/>
      <c r="H15" s="16"/>
      <c r="I15" s="16"/>
      <c r="J15" s="16"/>
    </row>
    <row r="16" spans="1:11" ht="13.5" customHeight="1">
      <c r="B16" s="16"/>
      <c r="C16" s="16"/>
      <c r="D16" s="16"/>
      <c r="E16" s="16"/>
      <c r="F16" s="16"/>
      <c r="G16" s="16"/>
      <c r="H16" s="16"/>
      <c r="I16" s="16"/>
      <c r="J16" s="16"/>
    </row>
    <row r="17" spans="2:10" ht="13.5" customHeight="1">
      <c r="B17" s="16"/>
      <c r="C17" s="16"/>
      <c r="D17" s="16"/>
      <c r="E17" s="16"/>
      <c r="F17" s="16"/>
      <c r="G17" s="16"/>
      <c r="H17" s="16"/>
      <c r="I17" s="16"/>
      <c r="J17" s="16"/>
    </row>
    <row r="18" spans="2:10" ht="13.5" customHeight="1">
      <c r="B18" s="16"/>
      <c r="C18" s="16"/>
      <c r="D18" s="16"/>
      <c r="E18" s="16"/>
      <c r="F18" s="16"/>
      <c r="G18" s="16"/>
      <c r="H18" s="16"/>
      <c r="I18" s="16"/>
      <c r="J18" s="16"/>
    </row>
  </sheetData>
  <mergeCells count="3">
    <mergeCell ref="A1:K1"/>
    <mergeCell ref="J2:K2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9"/>
  <sheetViews>
    <sheetView zoomScale="118" zoomScaleNormal="118" workbookViewId="0">
      <selection activeCell="J14" sqref="J14"/>
    </sheetView>
  </sheetViews>
  <sheetFormatPr defaultRowHeight="13.5"/>
  <cols>
    <col min="1" max="1" width="42.109375" style="1" customWidth="1"/>
    <col min="2" max="2" width="16.6640625" style="1" customWidth="1"/>
    <col min="3" max="3" width="10.77734375" style="1" customWidth="1"/>
    <col min="4" max="4" width="8.88671875" style="1" customWidth="1"/>
    <col min="5" max="5" width="9.21875" style="1" customWidth="1"/>
    <col min="6" max="8" width="9.6640625" style="1" customWidth="1"/>
    <col min="9" max="9" width="17" style="1" customWidth="1"/>
  </cols>
  <sheetData>
    <row r="1" spans="1:9" ht="39" customHeight="1">
      <c r="A1" s="178" t="s">
        <v>93</v>
      </c>
      <c r="B1" s="178"/>
      <c r="C1" s="178"/>
      <c r="D1" s="178"/>
      <c r="E1" s="178"/>
      <c r="F1" s="178"/>
      <c r="G1" s="178"/>
      <c r="H1" s="178"/>
      <c r="I1" s="178"/>
    </row>
    <row r="2" spans="1:9" ht="15.95" customHeight="1" thickBot="1">
      <c r="A2" s="133"/>
      <c r="B2" s="134"/>
      <c r="C2" s="134"/>
      <c r="D2" s="59"/>
      <c r="E2" s="59"/>
      <c r="F2" s="135"/>
      <c r="G2" s="135"/>
      <c r="H2" s="179" t="s">
        <v>181</v>
      </c>
      <c r="I2" s="179"/>
    </row>
    <row r="3" spans="1:9" s="14" customFormat="1" ht="29.25" customHeight="1" thickBot="1">
      <c r="A3" s="146" t="s">
        <v>5</v>
      </c>
      <c r="B3" s="147" t="s">
        <v>25</v>
      </c>
      <c r="C3" s="147" t="s">
        <v>13</v>
      </c>
      <c r="D3" s="147" t="s">
        <v>14</v>
      </c>
      <c r="E3" s="147" t="s">
        <v>89</v>
      </c>
      <c r="F3" s="147" t="s">
        <v>15</v>
      </c>
      <c r="G3" s="148" t="s">
        <v>57</v>
      </c>
      <c r="H3" s="147" t="s">
        <v>24</v>
      </c>
      <c r="I3" s="149" t="s">
        <v>16</v>
      </c>
    </row>
    <row r="4" spans="1:9" s="14" customFormat="1" ht="29.25" customHeight="1" thickTop="1">
      <c r="A4" s="136" t="s">
        <v>123</v>
      </c>
      <c r="B4" s="51" t="s">
        <v>83</v>
      </c>
      <c r="C4" s="52">
        <v>3840000</v>
      </c>
      <c r="D4" s="143" t="s">
        <v>103</v>
      </c>
      <c r="E4" s="143" t="s">
        <v>104</v>
      </c>
      <c r="F4" s="144" t="s">
        <v>102</v>
      </c>
      <c r="G4" s="144" t="s">
        <v>158</v>
      </c>
      <c r="H4" s="144" t="s">
        <v>194</v>
      </c>
      <c r="I4" s="145" t="s">
        <v>87</v>
      </c>
    </row>
    <row r="5" spans="1:9" s="14" customFormat="1" ht="29.25" customHeight="1">
      <c r="A5" s="137" t="s">
        <v>124</v>
      </c>
      <c r="B5" s="18" t="s">
        <v>83</v>
      </c>
      <c r="C5" s="19">
        <v>1188000</v>
      </c>
      <c r="D5" s="20" t="s">
        <v>103</v>
      </c>
      <c r="E5" s="20" t="s">
        <v>104</v>
      </c>
      <c r="F5" s="21" t="s">
        <v>102</v>
      </c>
      <c r="G5" s="21" t="s">
        <v>158</v>
      </c>
      <c r="H5" s="21" t="s">
        <v>194</v>
      </c>
      <c r="I5" s="122" t="s">
        <v>135</v>
      </c>
    </row>
    <row r="6" spans="1:9" s="14" customFormat="1" ht="29.25" customHeight="1">
      <c r="A6" s="137" t="s">
        <v>113</v>
      </c>
      <c r="B6" s="31" t="s">
        <v>98</v>
      </c>
      <c r="C6" s="32">
        <v>3300000</v>
      </c>
      <c r="D6" s="20" t="s">
        <v>103</v>
      </c>
      <c r="E6" s="20" t="s">
        <v>104</v>
      </c>
      <c r="F6" s="21" t="s">
        <v>102</v>
      </c>
      <c r="G6" s="21" t="s">
        <v>158</v>
      </c>
      <c r="H6" s="21" t="s">
        <v>194</v>
      </c>
      <c r="I6" s="124" t="s">
        <v>134</v>
      </c>
    </row>
    <row r="7" spans="1:9" s="14" customFormat="1" ht="29.25" customHeight="1">
      <c r="A7" s="138" t="s">
        <v>117</v>
      </c>
      <c r="B7" s="18" t="s">
        <v>84</v>
      </c>
      <c r="C7" s="19">
        <v>2820000</v>
      </c>
      <c r="D7" s="20" t="s">
        <v>103</v>
      </c>
      <c r="E7" s="20" t="s">
        <v>104</v>
      </c>
      <c r="F7" s="21" t="s">
        <v>102</v>
      </c>
      <c r="G7" s="21" t="s">
        <v>157</v>
      </c>
      <c r="H7" s="21" t="s">
        <v>193</v>
      </c>
      <c r="I7" s="122" t="s">
        <v>87</v>
      </c>
    </row>
    <row r="8" spans="1:9" s="14" customFormat="1" ht="29.25" customHeight="1">
      <c r="A8" s="137" t="s">
        <v>120</v>
      </c>
      <c r="B8" s="18" t="s">
        <v>85</v>
      </c>
      <c r="C8" s="19">
        <v>660000</v>
      </c>
      <c r="D8" s="20" t="s">
        <v>103</v>
      </c>
      <c r="E8" s="20" t="s">
        <v>104</v>
      </c>
      <c r="F8" s="21" t="s">
        <v>102</v>
      </c>
      <c r="G8" s="21" t="s">
        <v>157</v>
      </c>
      <c r="H8" s="21" t="s">
        <v>193</v>
      </c>
      <c r="I8" s="122" t="s">
        <v>135</v>
      </c>
    </row>
    <row r="9" spans="1:9" s="14" customFormat="1" ht="29.25" customHeight="1">
      <c r="A9" s="137" t="s">
        <v>108</v>
      </c>
      <c r="B9" s="31" t="s">
        <v>84</v>
      </c>
      <c r="C9" s="32">
        <v>1620000</v>
      </c>
      <c r="D9" s="20" t="s">
        <v>103</v>
      </c>
      <c r="E9" s="20" t="s">
        <v>104</v>
      </c>
      <c r="F9" s="21" t="s">
        <v>102</v>
      </c>
      <c r="G9" s="21" t="s">
        <v>157</v>
      </c>
      <c r="H9" s="21" t="s">
        <v>193</v>
      </c>
      <c r="I9" s="124" t="s">
        <v>134</v>
      </c>
    </row>
    <row r="10" spans="1:9" s="14" customFormat="1" ht="29.25" customHeight="1">
      <c r="A10" s="137" t="s">
        <v>109</v>
      </c>
      <c r="B10" s="35" t="s">
        <v>99</v>
      </c>
      <c r="C10" s="19">
        <v>3888720</v>
      </c>
      <c r="D10" s="20" t="s">
        <v>103</v>
      </c>
      <c r="E10" s="20" t="s">
        <v>104</v>
      </c>
      <c r="F10" s="21" t="s">
        <v>102</v>
      </c>
      <c r="G10" s="21" t="s">
        <v>157</v>
      </c>
      <c r="H10" s="21" t="s">
        <v>193</v>
      </c>
      <c r="I10" s="125" t="s">
        <v>87</v>
      </c>
    </row>
    <row r="11" spans="1:9" s="14" customFormat="1" ht="29.25" customHeight="1">
      <c r="A11" s="137" t="s">
        <v>114</v>
      </c>
      <c r="B11" s="35" t="s">
        <v>99</v>
      </c>
      <c r="C11" s="19">
        <v>1446840</v>
      </c>
      <c r="D11" s="20" t="s">
        <v>103</v>
      </c>
      <c r="E11" s="20" t="s">
        <v>104</v>
      </c>
      <c r="F11" s="21" t="s">
        <v>102</v>
      </c>
      <c r="G11" s="21" t="s">
        <v>157</v>
      </c>
      <c r="H11" s="21" t="s">
        <v>193</v>
      </c>
      <c r="I11" s="122" t="s">
        <v>135</v>
      </c>
    </row>
    <row r="12" spans="1:9" s="14" customFormat="1" ht="29.25" customHeight="1">
      <c r="A12" s="137" t="s">
        <v>115</v>
      </c>
      <c r="B12" s="35" t="s">
        <v>99</v>
      </c>
      <c r="C12" s="19">
        <v>4061640</v>
      </c>
      <c r="D12" s="20" t="s">
        <v>103</v>
      </c>
      <c r="E12" s="20" t="s">
        <v>104</v>
      </c>
      <c r="F12" s="21" t="s">
        <v>102</v>
      </c>
      <c r="G12" s="21" t="s">
        <v>157</v>
      </c>
      <c r="H12" s="21" t="s">
        <v>193</v>
      </c>
      <c r="I12" s="124" t="s">
        <v>134</v>
      </c>
    </row>
    <row r="13" spans="1:9" s="14" customFormat="1" ht="29.25" customHeight="1">
      <c r="A13" s="137" t="s">
        <v>116</v>
      </c>
      <c r="B13" s="22" t="s">
        <v>94</v>
      </c>
      <c r="C13" s="19">
        <v>370800</v>
      </c>
      <c r="D13" s="20" t="s">
        <v>103</v>
      </c>
      <c r="E13" s="20" t="s">
        <v>104</v>
      </c>
      <c r="F13" s="21" t="s">
        <v>102</v>
      </c>
      <c r="G13" s="21" t="s">
        <v>157</v>
      </c>
      <c r="H13" s="21" t="s">
        <v>193</v>
      </c>
      <c r="I13" s="122" t="s">
        <v>87</v>
      </c>
    </row>
    <row r="14" spans="1:9" s="14" customFormat="1" ht="29.25" customHeight="1">
      <c r="A14" s="137" t="s">
        <v>121</v>
      </c>
      <c r="B14" s="22" t="s">
        <v>94</v>
      </c>
      <c r="C14" s="19">
        <v>370800</v>
      </c>
      <c r="D14" s="20" t="s">
        <v>103</v>
      </c>
      <c r="E14" s="20" t="s">
        <v>104</v>
      </c>
      <c r="F14" s="21" t="s">
        <v>102</v>
      </c>
      <c r="G14" s="21" t="s">
        <v>157</v>
      </c>
      <c r="H14" s="21" t="s">
        <v>193</v>
      </c>
      <c r="I14" s="122" t="s">
        <v>135</v>
      </c>
    </row>
    <row r="15" spans="1:9" s="14" customFormat="1" ht="29.25" customHeight="1">
      <c r="A15" s="137" t="s">
        <v>110</v>
      </c>
      <c r="B15" s="22" t="s">
        <v>86</v>
      </c>
      <c r="C15" s="19">
        <v>16818500</v>
      </c>
      <c r="D15" s="20" t="s">
        <v>101</v>
      </c>
      <c r="E15" s="20" t="s">
        <v>104</v>
      </c>
      <c r="F15" s="21" t="s">
        <v>102</v>
      </c>
      <c r="G15" s="21" t="s">
        <v>157</v>
      </c>
      <c r="H15" s="21" t="s">
        <v>193</v>
      </c>
      <c r="I15" s="125" t="s">
        <v>87</v>
      </c>
    </row>
    <row r="16" spans="1:9" s="14" customFormat="1" ht="29.25" customHeight="1">
      <c r="A16" s="137" t="s">
        <v>111</v>
      </c>
      <c r="B16" s="22" t="s">
        <v>105</v>
      </c>
      <c r="C16" s="19">
        <v>6537000</v>
      </c>
      <c r="D16" s="20" t="s">
        <v>106</v>
      </c>
      <c r="E16" s="20" t="s">
        <v>104</v>
      </c>
      <c r="F16" s="21" t="s">
        <v>102</v>
      </c>
      <c r="G16" s="21" t="s">
        <v>157</v>
      </c>
      <c r="H16" s="21" t="s">
        <v>193</v>
      </c>
      <c r="I16" s="125" t="s">
        <v>87</v>
      </c>
    </row>
    <row r="17" spans="1:9" s="14" customFormat="1" ht="29.25" customHeight="1">
      <c r="A17" s="137" t="s">
        <v>118</v>
      </c>
      <c r="B17" s="22" t="s">
        <v>105</v>
      </c>
      <c r="C17" s="19">
        <v>6600000</v>
      </c>
      <c r="D17" s="20" t="s">
        <v>106</v>
      </c>
      <c r="E17" s="20" t="s">
        <v>104</v>
      </c>
      <c r="F17" s="21" t="s">
        <v>102</v>
      </c>
      <c r="G17" s="21" t="s">
        <v>157</v>
      </c>
      <c r="H17" s="21" t="s">
        <v>193</v>
      </c>
      <c r="I17" s="125" t="s">
        <v>87</v>
      </c>
    </row>
    <row r="18" spans="1:9" s="14" customFormat="1" ht="29.25" customHeight="1">
      <c r="A18" s="137" t="s">
        <v>119</v>
      </c>
      <c r="B18" s="22" t="s">
        <v>105</v>
      </c>
      <c r="C18" s="19">
        <v>6600000</v>
      </c>
      <c r="D18" s="20" t="s">
        <v>106</v>
      </c>
      <c r="E18" s="20" t="s">
        <v>104</v>
      </c>
      <c r="F18" s="21" t="s">
        <v>102</v>
      </c>
      <c r="G18" s="21" t="s">
        <v>157</v>
      </c>
      <c r="H18" s="21" t="s">
        <v>193</v>
      </c>
      <c r="I18" s="122" t="s">
        <v>135</v>
      </c>
    </row>
    <row r="19" spans="1:9" ht="29.25" customHeight="1" thickBot="1">
      <c r="A19" s="139" t="s">
        <v>112</v>
      </c>
      <c r="B19" s="128" t="s">
        <v>105</v>
      </c>
      <c r="C19" s="140">
        <v>4942080</v>
      </c>
      <c r="D19" s="141" t="s">
        <v>107</v>
      </c>
      <c r="E19" s="141" t="s">
        <v>104</v>
      </c>
      <c r="F19" s="142" t="s">
        <v>102</v>
      </c>
      <c r="G19" s="142" t="s">
        <v>158</v>
      </c>
      <c r="H19" s="142" t="s">
        <v>194</v>
      </c>
      <c r="I19" s="132" t="s">
        <v>134</v>
      </c>
    </row>
  </sheetData>
  <mergeCells count="2">
    <mergeCell ref="A1:I1"/>
    <mergeCell ref="H2:I2"/>
  </mergeCells>
  <phoneticPr fontId="4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zoomScale="118" zoomScaleNormal="118" zoomScaleSheetLayoutView="115" workbookViewId="0">
      <selection sqref="A1:I1"/>
    </sheetView>
  </sheetViews>
  <sheetFormatPr defaultColWidth="8.88671875" defaultRowHeight="13.5"/>
  <cols>
    <col min="1" max="1" width="16.88671875" style="11" customWidth="1"/>
    <col min="2" max="2" width="39.44140625" style="11" customWidth="1"/>
    <col min="3" max="3" width="16.33203125" style="11" customWidth="1"/>
    <col min="4" max="4" width="11.21875" style="11" customWidth="1"/>
    <col min="5" max="5" width="8.6640625" style="11" customWidth="1"/>
    <col min="6" max="6" width="9.5546875" style="11" customWidth="1"/>
    <col min="7" max="7" width="11.44140625" style="11" bestFit="1" customWidth="1"/>
    <col min="8" max="8" width="11.5546875" style="11" customWidth="1"/>
    <col min="9" max="9" width="18.33203125" style="12" customWidth="1"/>
    <col min="10" max="10" width="11.44140625" style="10" bestFit="1" customWidth="1"/>
    <col min="11" max="11" width="8.88671875" style="10"/>
    <col min="12" max="13" width="12.5546875" style="10" bestFit="1" customWidth="1"/>
    <col min="14" max="16384" width="8.88671875" style="10"/>
  </cols>
  <sheetData>
    <row r="1" spans="1:9" ht="39" customHeight="1">
      <c r="A1" s="182" t="s">
        <v>97</v>
      </c>
      <c r="B1" s="182"/>
      <c r="C1" s="182"/>
      <c r="D1" s="182"/>
      <c r="E1" s="182"/>
      <c r="F1" s="182"/>
      <c r="G1" s="182"/>
      <c r="H1" s="182"/>
      <c r="I1" s="182"/>
    </row>
    <row r="2" spans="1:9" ht="15.95" customHeight="1" thickBot="1">
      <c r="A2" s="183"/>
      <c r="B2" s="183"/>
      <c r="C2" s="60"/>
      <c r="D2" s="60"/>
      <c r="E2" s="60"/>
      <c r="F2" s="60"/>
      <c r="G2" s="60"/>
      <c r="H2" s="60"/>
      <c r="I2" s="117" t="s">
        <v>181</v>
      </c>
    </row>
    <row r="3" spans="1:9" ht="29.25" customHeight="1" thickBot="1">
      <c r="A3" s="118" t="s">
        <v>4</v>
      </c>
      <c r="B3" s="119" t="s">
        <v>5</v>
      </c>
      <c r="C3" s="119" t="s">
        <v>66</v>
      </c>
      <c r="D3" s="119" t="s">
        <v>67</v>
      </c>
      <c r="E3" s="119" t="s">
        <v>71</v>
      </c>
      <c r="F3" s="119" t="s">
        <v>68</v>
      </c>
      <c r="G3" s="119" t="s">
        <v>69</v>
      </c>
      <c r="H3" s="119" t="s">
        <v>70</v>
      </c>
      <c r="I3" s="120" t="s">
        <v>76</v>
      </c>
    </row>
    <row r="4" spans="1:9" ht="29.25" customHeight="1" thickTop="1">
      <c r="A4" s="121" t="s">
        <v>122</v>
      </c>
      <c r="B4" s="114" t="s">
        <v>143</v>
      </c>
      <c r="C4" s="51" t="s">
        <v>83</v>
      </c>
      <c r="D4" s="52">
        <v>3840000</v>
      </c>
      <c r="E4" s="53" t="s">
        <v>88</v>
      </c>
      <c r="F4" s="54">
        <v>320000</v>
      </c>
      <c r="G4" s="55">
        <v>0</v>
      </c>
      <c r="H4" s="54">
        <f>SUM(E4:G4)</f>
        <v>320000</v>
      </c>
      <c r="I4" s="122" t="s">
        <v>87</v>
      </c>
    </row>
    <row r="5" spans="1:9" ht="29.25" customHeight="1">
      <c r="A5" s="123" t="s">
        <v>122</v>
      </c>
      <c r="B5" s="115" t="s">
        <v>144</v>
      </c>
      <c r="C5" s="18" t="s">
        <v>83</v>
      </c>
      <c r="D5" s="19">
        <v>1188000</v>
      </c>
      <c r="E5" s="24" t="s">
        <v>88</v>
      </c>
      <c r="F5" s="23">
        <v>99000</v>
      </c>
      <c r="G5" s="25">
        <v>0</v>
      </c>
      <c r="H5" s="23">
        <f t="shared" ref="H5:H13" si="0">SUM(E5:G5)</f>
        <v>99000</v>
      </c>
      <c r="I5" s="122" t="s">
        <v>135</v>
      </c>
    </row>
    <row r="6" spans="1:9" ht="29.25" customHeight="1">
      <c r="A6" s="123" t="s">
        <v>122</v>
      </c>
      <c r="B6" s="115" t="s">
        <v>145</v>
      </c>
      <c r="C6" s="31" t="s">
        <v>98</v>
      </c>
      <c r="D6" s="32">
        <v>3300000</v>
      </c>
      <c r="E6" s="24">
        <v>0</v>
      </c>
      <c r="F6" s="32">
        <v>275000</v>
      </c>
      <c r="G6" s="33">
        <v>0</v>
      </c>
      <c r="H6" s="23">
        <f t="shared" si="0"/>
        <v>275000</v>
      </c>
      <c r="I6" s="124" t="s">
        <v>134</v>
      </c>
    </row>
    <row r="7" spans="1:9" ht="29.25" customHeight="1">
      <c r="A7" s="123" t="s">
        <v>122</v>
      </c>
      <c r="B7" s="116" t="s">
        <v>148</v>
      </c>
      <c r="C7" s="18" t="s">
        <v>84</v>
      </c>
      <c r="D7" s="19">
        <v>2820000</v>
      </c>
      <c r="E7" s="24" t="s">
        <v>88</v>
      </c>
      <c r="F7" s="23">
        <v>235000</v>
      </c>
      <c r="G7" s="25">
        <v>0</v>
      </c>
      <c r="H7" s="23">
        <f t="shared" si="0"/>
        <v>235000</v>
      </c>
      <c r="I7" s="122" t="s">
        <v>87</v>
      </c>
    </row>
    <row r="8" spans="1:9" ht="29.25" customHeight="1">
      <c r="A8" s="123" t="s">
        <v>122</v>
      </c>
      <c r="B8" s="115" t="s">
        <v>147</v>
      </c>
      <c r="C8" s="18" t="s">
        <v>84</v>
      </c>
      <c r="D8" s="19">
        <v>660000</v>
      </c>
      <c r="E8" s="24" t="s">
        <v>88</v>
      </c>
      <c r="F8" s="23">
        <v>55000</v>
      </c>
      <c r="G8" s="25">
        <v>0</v>
      </c>
      <c r="H8" s="23">
        <f t="shared" si="0"/>
        <v>55000</v>
      </c>
      <c r="I8" s="122" t="s">
        <v>135</v>
      </c>
    </row>
    <row r="9" spans="1:9" ht="29.25" customHeight="1">
      <c r="A9" s="123" t="s">
        <v>122</v>
      </c>
      <c r="B9" s="115" t="s">
        <v>146</v>
      </c>
      <c r="C9" s="31" t="s">
        <v>84</v>
      </c>
      <c r="D9" s="32">
        <v>1620000</v>
      </c>
      <c r="E9" s="24">
        <v>0</v>
      </c>
      <c r="F9" s="34">
        <v>135000</v>
      </c>
      <c r="G9" s="33"/>
      <c r="H9" s="23">
        <f t="shared" si="0"/>
        <v>135000</v>
      </c>
      <c r="I9" s="124" t="s">
        <v>134</v>
      </c>
    </row>
    <row r="10" spans="1:9" ht="29.25" customHeight="1">
      <c r="A10" s="123" t="s">
        <v>122</v>
      </c>
      <c r="B10" s="115" t="s">
        <v>149</v>
      </c>
      <c r="C10" s="35" t="s">
        <v>99</v>
      </c>
      <c r="D10" s="19">
        <v>3888720</v>
      </c>
      <c r="E10" s="24" t="s">
        <v>88</v>
      </c>
      <c r="F10" s="23">
        <v>324060</v>
      </c>
      <c r="G10" s="25">
        <v>0</v>
      </c>
      <c r="H10" s="23">
        <f t="shared" si="0"/>
        <v>324060</v>
      </c>
      <c r="I10" s="125" t="s">
        <v>87</v>
      </c>
    </row>
    <row r="11" spans="1:9" ht="29.25" customHeight="1">
      <c r="A11" s="123" t="s">
        <v>122</v>
      </c>
      <c r="B11" s="115" t="s">
        <v>150</v>
      </c>
      <c r="C11" s="35" t="s">
        <v>99</v>
      </c>
      <c r="D11" s="19">
        <v>1446840</v>
      </c>
      <c r="E11" s="24" t="s">
        <v>88</v>
      </c>
      <c r="F11" s="23">
        <v>120570</v>
      </c>
      <c r="G11" s="25">
        <v>0</v>
      </c>
      <c r="H11" s="23">
        <f t="shared" si="0"/>
        <v>120570</v>
      </c>
      <c r="I11" s="122" t="s">
        <v>135</v>
      </c>
    </row>
    <row r="12" spans="1:9" ht="29.25" customHeight="1">
      <c r="A12" s="123" t="s">
        <v>122</v>
      </c>
      <c r="B12" s="115" t="s">
        <v>151</v>
      </c>
      <c r="C12" s="35" t="s">
        <v>99</v>
      </c>
      <c r="D12" s="19">
        <v>4061640</v>
      </c>
      <c r="E12" s="24" t="s">
        <v>88</v>
      </c>
      <c r="F12" s="23">
        <v>338470</v>
      </c>
      <c r="G12" s="25">
        <v>0</v>
      </c>
      <c r="H12" s="23">
        <f t="shared" si="0"/>
        <v>338470</v>
      </c>
      <c r="I12" s="124" t="s">
        <v>134</v>
      </c>
    </row>
    <row r="13" spans="1:9" ht="29.25" customHeight="1">
      <c r="A13" s="123" t="s">
        <v>122</v>
      </c>
      <c r="B13" s="115" t="s">
        <v>116</v>
      </c>
      <c r="C13" s="22" t="s">
        <v>94</v>
      </c>
      <c r="D13" s="19">
        <v>370800</v>
      </c>
      <c r="E13" s="24" t="s">
        <v>88</v>
      </c>
      <c r="F13" s="23">
        <v>30900</v>
      </c>
      <c r="G13" s="25">
        <v>0</v>
      </c>
      <c r="H13" s="23">
        <f t="shared" si="0"/>
        <v>30900</v>
      </c>
      <c r="I13" s="122" t="s">
        <v>87</v>
      </c>
    </row>
    <row r="14" spans="1:9" ht="29.25" customHeight="1">
      <c r="A14" s="123" t="s">
        <v>122</v>
      </c>
      <c r="B14" s="115" t="s">
        <v>121</v>
      </c>
      <c r="C14" s="22" t="s">
        <v>94</v>
      </c>
      <c r="D14" s="19">
        <v>370800</v>
      </c>
      <c r="E14" s="24" t="s">
        <v>88</v>
      </c>
      <c r="F14" s="23">
        <v>30900</v>
      </c>
      <c r="G14" s="25">
        <v>0</v>
      </c>
      <c r="H14" s="23">
        <f t="shared" ref="H14" si="1">SUM(E14:G14)</f>
        <v>30900</v>
      </c>
      <c r="I14" s="122" t="s">
        <v>135</v>
      </c>
    </row>
    <row r="15" spans="1:9" ht="29.25" customHeight="1">
      <c r="A15" s="123" t="s">
        <v>122</v>
      </c>
      <c r="B15" s="115" t="s">
        <v>152</v>
      </c>
      <c r="C15" s="22" t="s">
        <v>86</v>
      </c>
      <c r="D15" s="19">
        <v>16818500</v>
      </c>
      <c r="E15" s="24" t="s">
        <v>88</v>
      </c>
      <c r="F15" s="23">
        <v>1320000</v>
      </c>
      <c r="G15" s="25">
        <v>0</v>
      </c>
      <c r="H15" s="23">
        <f t="shared" ref="H15:H16" si="2">SUM(E15:G15)</f>
        <v>1320000</v>
      </c>
      <c r="I15" s="125" t="s">
        <v>87</v>
      </c>
    </row>
    <row r="16" spans="1:9" ht="29.25" customHeight="1">
      <c r="A16" s="123" t="s">
        <v>122</v>
      </c>
      <c r="B16" s="115" t="s">
        <v>153</v>
      </c>
      <c r="C16" s="22" t="s">
        <v>105</v>
      </c>
      <c r="D16" s="19">
        <v>6537000</v>
      </c>
      <c r="E16" s="24" t="s">
        <v>88</v>
      </c>
      <c r="F16" s="23">
        <v>544750</v>
      </c>
      <c r="G16" s="25">
        <v>0</v>
      </c>
      <c r="H16" s="23">
        <f t="shared" si="2"/>
        <v>544750</v>
      </c>
      <c r="I16" s="125" t="s">
        <v>87</v>
      </c>
    </row>
    <row r="17" spans="1:9" ht="29.25" customHeight="1">
      <c r="A17" s="123" t="s">
        <v>122</v>
      </c>
      <c r="B17" s="115" t="s">
        <v>118</v>
      </c>
      <c r="C17" s="22" t="s">
        <v>105</v>
      </c>
      <c r="D17" s="32">
        <v>6600000</v>
      </c>
      <c r="E17" s="24">
        <v>0</v>
      </c>
      <c r="F17" s="34">
        <v>550000</v>
      </c>
      <c r="G17" s="25">
        <v>0</v>
      </c>
      <c r="H17" s="23">
        <f t="shared" ref="H17" si="3">SUM(E17:G17)</f>
        <v>550000</v>
      </c>
      <c r="I17" s="125" t="s">
        <v>87</v>
      </c>
    </row>
    <row r="18" spans="1:9" ht="29.25" customHeight="1">
      <c r="A18" s="123" t="s">
        <v>122</v>
      </c>
      <c r="B18" s="115" t="s">
        <v>119</v>
      </c>
      <c r="C18" s="22" t="s">
        <v>105</v>
      </c>
      <c r="D18" s="32">
        <v>6600000</v>
      </c>
      <c r="E18" s="24">
        <v>0</v>
      </c>
      <c r="F18" s="34">
        <v>550000</v>
      </c>
      <c r="G18" s="25">
        <v>0</v>
      </c>
      <c r="H18" s="23">
        <f t="shared" ref="H18:H19" si="4">SUM(E18:G18)</f>
        <v>550000</v>
      </c>
      <c r="I18" s="122" t="s">
        <v>135</v>
      </c>
    </row>
    <row r="19" spans="1:9" ht="29.25" customHeight="1" thickBot="1">
      <c r="A19" s="126" t="s">
        <v>122</v>
      </c>
      <c r="B19" s="127" t="s">
        <v>112</v>
      </c>
      <c r="C19" s="128" t="s">
        <v>105</v>
      </c>
      <c r="D19" s="129">
        <v>4942080</v>
      </c>
      <c r="E19" s="130">
        <v>0</v>
      </c>
      <c r="F19" s="129">
        <v>411840</v>
      </c>
      <c r="G19" s="131">
        <v>0</v>
      </c>
      <c r="H19" s="129">
        <f t="shared" si="4"/>
        <v>411840</v>
      </c>
      <c r="I19" s="132" t="s">
        <v>134</v>
      </c>
    </row>
  </sheetData>
  <mergeCells count="2">
    <mergeCell ref="A1:I1"/>
    <mergeCell ref="A2:B2"/>
  </mergeCells>
  <phoneticPr fontId="4" type="noConversion"/>
  <pageMargins left="0.7" right="0.7" top="0.75" bottom="0.75" header="0.3" footer="0.3"/>
  <pageSetup paperSize="9" scale="90" orientation="landscape" r:id="rId1"/>
  <ignoredErrors>
    <ignoredError sqref="H17:H19 H6 H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3"/>
  <sheetViews>
    <sheetView zoomScaleNormal="100" workbookViewId="0">
      <selection sqref="A1:E1"/>
    </sheetView>
  </sheetViews>
  <sheetFormatPr defaultRowHeight="13.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41.77734375" style="1" customWidth="1"/>
    <col min="6" max="6" width="40.21875" customWidth="1"/>
  </cols>
  <sheetData>
    <row r="1" spans="1:5" ht="39" customHeight="1">
      <c r="A1" s="178" t="s">
        <v>91</v>
      </c>
      <c r="B1" s="178"/>
      <c r="C1" s="178"/>
      <c r="D1" s="178"/>
      <c r="E1" s="178"/>
    </row>
    <row r="2" spans="1:5" ht="15.95" customHeight="1" thickBot="1">
      <c r="A2" s="56"/>
      <c r="B2" s="30"/>
      <c r="C2" s="26"/>
      <c r="D2" s="26"/>
      <c r="E2" s="174" t="s">
        <v>181</v>
      </c>
    </row>
    <row r="3" spans="1:5" ht="23.25" customHeight="1">
      <c r="A3" s="184" t="s">
        <v>46</v>
      </c>
      <c r="B3" s="27" t="s">
        <v>47</v>
      </c>
      <c r="C3" s="187" t="s">
        <v>154</v>
      </c>
      <c r="D3" s="188"/>
      <c r="E3" s="189"/>
    </row>
    <row r="4" spans="1:5" ht="23.25" customHeight="1">
      <c r="A4" s="185"/>
      <c r="B4" s="6" t="s">
        <v>48</v>
      </c>
      <c r="C4" s="62">
        <v>1071500</v>
      </c>
      <c r="D4" s="8" t="s">
        <v>49</v>
      </c>
      <c r="E4" s="63">
        <v>995000</v>
      </c>
    </row>
    <row r="5" spans="1:5" ht="23.25" customHeight="1">
      <c r="A5" s="185"/>
      <c r="B5" s="6" t="s">
        <v>50</v>
      </c>
      <c r="C5" s="61">
        <f>E5/C4</f>
        <v>0.92860475968268785</v>
      </c>
      <c r="D5" s="8" t="s">
        <v>28</v>
      </c>
      <c r="E5" s="63">
        <v>995000</v>
      </c>
    </row>
    <row r="6" spans="1:5" ht="23.25" customHeight="1">
      <c r="A6" s="185"/>
      <c r="B6" s="6" t="s">
        <v>27</v>
      </c>
      <c r="C6" s="39" t="s">
        <v>156</v>
      </c>
      <c r="D6" s="8" t="s">
        <v>72</v>
      </c>
      <c r="E6" s="40" t="str">
        <f>C6&amp;"~"&amp;E7</f>
        <v>2024.04.11.~2024.04.30.</v>
      </c>
    </row>
    <row r="7" spans="1:5" ht="23.25" customHeight="1">
      <c r="A7" s="185"/>
      <c r="B7" s="6" t="s">
        <v>51</v>
      </c>
      <c r="C7" s="39" t="s">
        <v>161</v>
      </c>
      <c r="D7" s="8" t="s">
        <v>52</v>
      </c>
      <c r="E7" s="40" t="s">
        <v>158</v>
      </c>
    </row>
    <row r="8" spans="1:5" ht="23.25" customHeight="1">
      <c r="A8" s="185"/>
      <c r="B8" s="6" t="s">
        <v>53</v>
      </c>
      <c r="C8" s="39" t="s">
        <v>159</v>
      </c>
      <c r="D8" s="8" t="s">
        <v>30</v>
      </c>
      <c r="E8" s="40" t="s">
        <v>162</v>
      </c>
    </row>
    <row r="9" spans="1:5" ht="23.25" customHeight="1" thickBot="1">
      <c r="A9" s="186"/>
      <c r="B9" s="28" t="s">
        <v>54</v>
      </c>
      <c r="C9" s="41" t="s">
        <v>160</v>
      </c>
      <c r="D9" s="29" t="s">
        <v>55</v>
      </c>
      <c r="E9" s="42" t="s">
        <v>163</v>
      </c>
    </row>
    <row r="10" spans="1:5" ht="14.25" thickBot="1"/>
    <row r="11" spans="1:5" ht="23.25" customHeight="1">
      <c r="A11" s="184" t="s">
        <v>46</v>
      </c>
      <c r="B11" s="27" t="s">
        <v>47</v>
      </c>
      <c r="C11" s="187" t="s">
        <v>155</v>
      </c>
      <c r="D11" s="188"/>
      <c r="E11" s="189"/>
    </row>
    <row r="12" spans="1:5" ht="23.25" customHeight="1">
      <c r="A12" s="185"/>
      <c r="B12" s="6" t="s">
        <v>48</v>
      </c>
      <c r="C12" s="62">
        <v>3000000</v>
      </c>
      <c r="D12" s="8" t="s">
        <v>49</v>
      </c>
      <c r="E12" s="63">
        <v>2640000</v>
      </c>
    </row>
    <row r="13" spans="1:5" ht="23.25" customHeight="1">
      <c r="A13" s="185"/>
      <c r="B13" s="6" t="s">
        <v>50</v>
      </c>
      <c r="C13" s="61">
        <f>E13/C12</f>
        <v>0.88</v>
      </c>
      <c r="D13" s="8" t="s">
        <v>28</v>
      </c>
      <c r="E13" s="63">
        <v>2640000</v>
      </c>
    </row>
    <row r="14" spans="1:5" ht="23.25" customHeight="1">
      <c r="A14" s="185"/>
      <c r="B14" s="6" t="s">
        <v>27</v>
      </c>
      <c r="C14" s="39" t="s">
        <v>164</v>
      </c>
      <c r="D14" s="8" t="s">
        <v>72</v>
      </c>
      <c r="E14" s="40" t="str">
        <f>C14&amp;"~"&amp;E15</f>
        <v>2024.04.25.~2024.05.10.</v>
      </c>
    </row>
    <row r="15" spans="1:5" ht="23.25" customHeight="1">
      <c r="A15" s="185"/>
      <c r="B15" s="6" t="s">
        <v>51</v>
      </c>
      <c r="C15" s="39" t="s">
        <v>161</v>
      </c>
      <c r="D15" s="8" t="s">
        <v>52</v>
      </c>
      <c r="E15" s="40" t="s">
        <v>165</v>
      </c>
    </row>
    <row r="16" spans="1:5" ht="23.25" customHeight="1">
      <c r="A16" s="185"/>
      <c r="B16" s="6" t="s">
        <v>53</v>
      </c>
      <c r="C16" s="39" t="s">
        <v>159</v>
      </c>
      <c r="D16" s="8" t="s">
        <v>30</v>
      </c>
      <c r="E16" s="40" t="s">
        <v>166</v>
      </c>
    </row>
    <row r="17" spans="1:5" ht="23.25" customHeight="1" thickBot="1">
      <c r="A17" s="186"/>
      <c r="B17" s="28" t="s">
        <v>54</v>
      </c>
      <c r="C17" s="41" t="s">
        <v>160</v>
      </c>
      <c r="D17" s="29" t="s">
        <v>55</v>
      </c>
      <c r="E17" s="42" t="s">
        <v>167</v>
      </c>
    </row>
    <row r="18" spans="1:5" ht="14.25" thickBot="1"/>
    <row r="19" spans="1:5" ht="23.25" customHeight="1">
      <c r="A19" s="184" t="s">
        <v>46</v>
      </c>
      <c r="B19" s="27" t="s">
        <v>47</v>
      </c>
      <c r="C19" s="187" t="s">
        <v>171</v>
      </c>
      <c r="D19" s="188"/>
      <c r="E19" s="189"/>
    </row>
    <row r="20" spans="1:5" ht="23.25" customHeight="1">
      <c r="A20" s="185"/>
      <c r="B20" s="6" t="s">
        <v>48</v>
      </c>
      <c r="C20" s="62">
        <v>1620000</v>
      </c>
      <c r="D20" s="8" t="s">
        <v>49</v>
      </c>
      <c r="E20" s="63">
        <v>1548000</v>
      </c>
    </row>
    <row r="21" spans="1:5" ht="23.25" customHeight="1">
      <c r="A21" s="185"/>
      <c r="B21" s="6" t="s">
        <v>50</v>
      </c>
      <c r="C21" s="61">
        <f>E21/C20</f>
        <v>0.9555555555555556</v>
      </c>
      <c r="D21" s="8" t="s">
        <v>28</v>
      </c>
      <c r="E21" s="63">
        <v>1548000</v>
      </c>
    </row>
    <row r="22" spans="1:5" ht="23.25" customHeight="1">
      <c r="A22" s="185"/>
      <c r="B22" s="6" t="s">
        <v>27</v>
      </c>
      <c r="C22" s="39" t="s">
        <v>158</v>
      </c>
      <c r="D22" s="8" t="s">
        <v>72</v>
      </c>
      <c r="E22" s="64" t="s">
        <v>175</v>
      </c>
    </row>
    <row r="23" spans="1:5" ht="23.25" customHeight="1">
      <c r="A23" s="185"/>
      <c r="B23" s="6" t="s">
        <v>51</v>
      </c>
      <c r="C23" s="39" t="s">
        <v>161</v>
      </c>
      <c r="D23" s="8" t="s">
        <v>52</v>
      </c>
      <c r="E23" s="65" t="s">
        <v>170</v>
      </c>
    </row>
    <row r="24" spans="1:5" ht="23.25" customHeight="1">
      <c r="A24" s="185"/>
      <c r="B24" s="6" t="s">
        <v>53</v>
      </c>
      <c r="C24" s="39" t="s">
        <v>159</v>
      </c>
      <c r="D24" s="8" t="s">
        <v>30</v>
      </c>
      <c r="E24" s="40" t="s">
        <v>168</v>
      </c>
    </row>
    <row r="25" spans="1:5" ht="23.25" customHeight="1" thickBot="1">
      <c r="A25" s="186"/>
      <c r="B25" s="28" t="s">
        <v>54</v>
      </c>
      <c r="C25" s="41" t="s">
        <v>160</v>
      </c>
      <c r="D25" s="29" t="s">
        <v>55</v>
      </c>
      <c r="E25" s="42" t="s">
        <v>173</v>
      </c>
    </row>
    <row r="26" spans="1:5" ht="14.25" thickBot="1"/>
    <row r="27" spans="1:5" ht="23.25" customHeight="1">
      <c r="A27" s="184" t="s">
        <v>46</v>
      </c>
      <c r="B27" s="27" t="s">
        <v>47</v>
      </c>
      <c r="C27" s="187" t="s">
        <v>172</v>
      </c>
      <c r="D27" s="188"/>
      <c r="E27" s="189"/>
    </row>
    <row r="28" spans="1:5" ht="23.25" customHeight="1">
      <c r="A28" s="185"/>
      <c r="B28" s="6" t="s">
        <v>48</v>
      </c>
      <c r="C28" s="62">
        <v>1460000</v>
      </c>
      <c r="D28" s="8" t="s">
        <v>49</v>
      </c>
      <c r="E28" s="63">
        <v>1400000</v>
      </c>
    </row>
    <row r="29" spans="1:5" ht="23.25" customHeight="1">
      <c r="A29" s="185"/>
      <c r="B29" s="6" t="s">
        <v>50</v>
      </c>
      <c r="C29" s="61">
        <f>E29/C28</f>
        <v>0.95890410958904104</v>
      </c>
      <c r="D29" s="8" t="s">
        <v>28</v>
      </c>
      <c r="E29" s="63">
        <v>1400000</v>
      </c>
    </row>
    <row r="30" spans="1:5" ht="23.25" customHeight="1">
      <c r="A30" s="185"/>
      <c r="B30" s="6" t="s">
        <v>27</v>
      </c>
      <c r="C30" s="39" t="s">
        <v>157</v>
      </c>
      <c r="D30" s="8" t="s">
        <v>72</v>
      </c>
      <c r="E30" s="40" t="s">
        <v>174</v>
      </c>
    </row>
    <row r="31" spans="1:5" ht="23.25" customHeight="1">
      <c r="A31" s="185"/>
      <c r="B31" s="6" t="s">
        <v>51</v>
      </c>
      <c r="C31" s="39" t="s">
        <v>161</v>
      </c>
      <c r="D31" s="8" t="s">
        <v>52</v>
      </c>
      <c r="E31" s="40" t="s">
        <v>169</v>
      </c>
    </row>
    <row r="32" spans="1:5" ht="23.25" customHeight="1">
      <c r="A32" s="185"/>
      <c r="B32" s="6" t="s">
        <v>53</v>
      </c>
      <c r="C32" s="39" t="s">
        <v>159</v>
      </c>
      <c r="D32" s="8" t="s">
        <v>30</v>
      </c>
      <c r="E32" s="40" t="s">
        <v>176</v>
      </c>
    </row>
    <row r="33" spans="1:5" ht="23.25" customHeight="1" thickBot="1">
      <c r="A33" s="186"/>
      <c r="B33" s="28" t="s">
        <v>54</v>
      </c>
      <c r="C33" s="41" t="s">
        <v>160</v>
      </c>
      <c r="D33" s="29" t="s">
        <v>55</v>
      </c>
      <c r="E33" s="42" t="s">
        <v>177</v>
      </c>
    </row>
  </sheetData>
  <mergeCells count="9">
    <mergeCell ref="A19:A25"/>
    <mergeCell ref="C19:E19"/>
    <mergeCell ref="A27:A33"/>
    <mergeCell ref="C27:E27"/>
    <mergeCell ref="A1:E1"/>
    <mergeCell ref="A3:A9"/>
    <mergeCell ref="C3:E3"/>
    <mergeCell ref="A11:A17"/>
    <mergeCell ref="C11:E11"/>
  </mergeCells>
  <phoneticPr fontId="4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5"/>
  <sheetViews>
    <sheetView zoomScaleNormal="100" workbookViewId="0">
      <selection sqref="A1:F1"/>
    </sheetView>
  </sheetViews>
  <sheetFormatPr defaultRowHeight="13.5"/>
  <cols>
    <col min="1" max="1" width="17.109375" style="1" customWidth="1"/>
    <col min="2" max="2" width="22" style="2" customWidth="1"/>
    <col min="3" max="3" width="22.109375" style="2" customWidth="1"/>
    <col min="4" max="4" width="15.5546875" style="2" customWidth="1"/>
    <col min="5" max="6" width="15.5546875" style="1" customWidth="1"/>
  </cols>
  <sheetData>
    <row r="1" spans="1:6" ht="39" customHeight="1">
      <c r="A1" s="178" t="s">
        <v>92</v>
      </c>
      <c r="B1" s="178"/>
      <c r="C1" s="178"/>
      <c r="D1" s="178"/>
      <c r="E1" s="178"/>
      <c r="F1" s="178"/>
    </row>
    <row r="2" spans="1:6" ht="15.95" customHeight="1" thickBot="1">
      <c r="A2" s="56"/>
      <c r="B2" s="44"/>
      <c r="C2" s="45"/>
      <c r="D2" s="45"/>
      <c r="E2" s="37"/>
      <c r="F2" s="174" t="s">
        <v>181</v>
      </c>
    </row>
    <row r="3" spans="1:6" ht="25.5" customHeight="1">
      <c r="A3" s="46" t="s">
        <v>26</v>
      </c>
      <c r="B3" s="204" t="str">
        <f>계약현황공개!C3</f>
        <v>2024년 상담복지센터 홍보물 제작</v>
      </c>
      <c r="C3" s="205"/>
      <c r="D3" s="205"/>
      <c r="E3" s="205"/>
      <c r="F3" s="206"/>
    </row>
    <row r="4" spans="1:6" ht="25.5" customHeight="1">
      <c r="A4" s="193" t="s">
        <v>33</v>
      </c>
      <c r="B4" s="208" t="s">
        <v>27</v>
      </c>
      <c r="C4" s="208" t="s">
        <v>72</v>
      </c>
      <c r="D4" s="17" t="s">
        <v>34</v>
      </c>
      <c r="E4" s="17" t="s">
        <v>28</v>
      </c>
      <c r="F4" s="47" t="s">
        <v>38</v>
      </c>
    </row>
    <row r="5" spans="1:6" ht="25.5" customHeight="1">
      <c r="A5" s="207"/>
      <c r="B5" s="209"/>
      <c r="C5" s="209"/>
      <c r="D5" s="5" t="s">
        <v>35</v>
      </c>
      <c r="E5" s="5" t="s">
        <v>29</v>
      </c>
      <c r="F5" s="48" t="s">
        <v>36</v>
      </c>
    </row>
    <row r="6" spans="1:6" ht="25.5" customHeight="1">
      <c r="A6" s="207"/>
      <c r="B6" s="210" t="str">
        <f>계약현황공개!C6</f>
        <v>2024.04.11.</v>
      </c>
      <c r="C6" s="210" t="str">
        <f>계약현황공개!E6</f>
        <v>2024.04.11.~2024.04.30.</v>
      </c>
      <c r="D6" s="212">
        <f>계약현황공개!C4</f>
        <v>1071500</v>
      </c>
      <c r="E6" s="212">
        <f>계약현황공개!E4</f>
        <v>995000</v>
      </c>
      <c r="F6" s="213">
        <f>계약현황공개!C5</f>
        <v>0.92860475968268785</v>
      </c>
    </row>
    <row r="7" spans="1:6" ht="25.5" customHeight="1">
      <c r="A7" s="194"/>
      <c r="B7" s="211"/>
      <c r="C7" s="211"/>
      <c r="D7" s="211"/>
      <c r="E7" s="211"/>
      <c r="F7" s="214"/>
    </row>
    <row r="8" spans="1:6" ht="25.5" customHeight="1">
      <c r="A8" s="193" t="s">
        <v>30</v>
      </c>
      <c r="B8" s="17" t="s">
        <v>31</v>
      </c>
      <c r="C8" s="17" t="s">
        <v>40</v>
      </c>
      <c r="D8" s="195" t="s">
        <v>95</v>
      </c>
      <c r="E8" s="196"/>
      <c r="F8" s="197"/>
    </row>
    <row r="9" spans="1:6" ht="25.5" customHeight="1">
      <c r="A9" s="194"/>
      <c r="B9" s="150" t="str">
        <f>계약현황공개!E8</f>
        <v>사회복지법인 가나안복지재단 가나안근로복지관</v>
      </c>
      <c r="C9" s="43" t="s">
        <v>189</v>
      </c>
      <c r="D9" s="198" t="str">
        <f>계약현황공개!E9</f>
        <v>경기도 성남시 분당구 야탑로 225</v>
      </c>
      <c r="E9" s="199"/>
      <c r="F9" s="200"/>
    </row>
    <row r="10" spans="1:6" ht="25.5" customHeight="1">
      <c r="A10" s="49" t="s">
        <v>39</v>
      </c>
      <c r="B10" s="201" t="s">
        <v>188</v>
      </c>
      <c r="C10" s="202"/>
      <c r="D10" s="202"/>
      <c r="E10" s="202"/>
      <c r="F10" s="203"/>
    </row>
    <row r="11" spans="1:6" ht="25.5" customHeight="1">
      <c r="A11" s="49" t="s">
        <v>37</v>
      </c>
      <c r="B11" s="201" t="s">
        <v>122</v>
      </c>
      <c r="C11" s="202"/>
      <c r="D11" s="202"/>
      <c r="E11" s="202"/>
      <c r="F11" s="203"/>
    </row>
    <row r="12" spans="1:6" ht="25.5" customHeight="1" thickBot="1">
      <c r="A12" s="50" t="s">
        <v>32</v>
      </c>
      <c r="B12" s="190" t="s">
        <v>88</v>
      </c>
      <c r="C12" s="191"/>
      <c r="D12" s="191"/>
      <c r="E12" s="191"/>
      <c r="F12" s="192"/>
    </row>
    <row r="13" spans="1:6" ht="14.25" thickBot="1"/>
    <row r="14" spans="1:6" ht="25.5" customHeight="1">
      <c r="A14" s="46" t="s">
        <v>26</v>
      </c>
      <c r="B14" s="204" t="str">
        <f>계약현황공개!C11</f>
        <v>아웃리치 및 기관 운영 홍보용품 구입</v>
      </c>
      <c r="C14" s="205"/>
      <c r="D14" s="205"/>
      <c r="E14" s="205"/>
      <c r="F14" s="206"/>
    </row>
    <row r="15" spans="1:6" ht="25.5" customHeight="1">
      <c r="A15" s="193" t="s">
        <v>33</v>
      </c>
      <c r="B15" s="208" t="s">
        <v>27</v>
      </c>
      <c r="C15" s="208" t="s">
        <v>72</v>
      </c>
      <c r="D15" s="17" t="s">
        <v>34</v>
      </c>
      <c r="E15" s="17" t="s">
        <v>28</v>
      </c>
      <c r="F15" s="47" t="s">
        <v>38</v>
      </c>
    </row>
    <row r="16" spans="1:6" ht="25.5" customHeight="1">
      <c r="A16" s="207"/>
      <c r="B16" s="209"/>
      <c r="C16" s="209"/>
      <c r="D16" s="5" t="s">
        <v>35</v>
      </c>
      <c r="E16" s="5" t="s">
        <v>29</v>
      </c>
      <c r="F16" s="48" t="s">
        <v>36</v>
      </c>
    </row>
    <row r="17" spans="1:6" ht="25.5" customHeight="1">
      <c r="A17" s="207"/>
      <c r="B17" s="210" t="str">
        <f>계약현황공개!C14</f>
        <v>2024.04.25.</v>
      </c>
      <c r="C17" s="210" t="str">
        <f>계약현황공개!E14</f>
        <v>2024.04.25.~2024.05.10.</v>
      </c>
      <c r="D17" s="212">
        <f>계약현황공개!C12</f>
        <v>3000000</v>
      </c>
      <c r="E17" s="212">
        <f>계약현황공개!E13</f>
        <v>2640000</v>
      </c>
      <c r="F17" s="213">
        <f>계약현황공개!C13</f>
        <v>0.88</v>
      </c>
    </row>
    <row r="18" spans="1:6" ht="25.5" customHeight="1">
      <c r="A18" s="194"/>
      <c r="B18" s="211"/>
      <c r="C18" s="211"/>
      <c r="D18" s="211"/>
      <c r="E18" s="211"/>
      <c r="F18" s="214"/>
    </row>
    <row r="19" spans="1:6" ht="25.5" customHeight="1">
      <c r="A19" s="193" t="s">
        <v>30</v>
      </c>
      <c r="B19" s="17" t="s">
        <v>31</v>
      </c>
      <c r="C19" s="17" t="s">
        <v>40</v>
      </c>
      <c r="D19" s="195" t="s">
        <v>95</v>
      </c>
      <c r="E19" s="196"/>
      <c r="F19" s="197"/>
    </row>
    <row r="20" spans="1:6" ht="25.5" customHeight="1">
      <c r="A20" s="194"/>
      <c r="B20" s="150" t="str">
        <f>계약현황공개!E16</f>
        <v>지오엠코리아</v>
      </c>
      <c r="C20" s="43" t="s">
        <v>190</v>
      </c>
      <c r="D20" s="198" t="str">
        <f>계약현황공개!E17</f>
        <v>경기도 성남시 분당구 성남대로2번길 6, 116호</v>
      </c>
      <c r="E20" s="199"/>
      <c r="F20" s="200"/>
    </row>
    <row r="21" spans="1:6" ht="25.5" customHeight="1">
      <c r="A21" s="49" t="s">
        <v>39</v>
      </c>
      <c r="B21" s="201" t="s">
        <v>188</v>
      </c>
      <c r="C21" s="202"/>
      <c r="D21" s="202"/>
      <c r="E21" s="202"/>
      <c r="F21" s="203"/>
    </row>
    <row r="22" spans="1:6" ht="25.5" customHeight="1">
      <c r="A22" s="49" t="s">
        <v>37</v>
      </c>
      <c r="B22" s="201" t="s">
        <v>122</v>
      </c>
      <c r="C22" s="202"/>
      <c r="D22" s="202"/>
      <c r="E22" s="202"/>
      <c r="F22" s="203"/>
    </row>
    <row r="23" spans="1:6" ht="25.5" customHeight="1" thickBot="1">
      <c r="A23" s="50" t="s">
        <v>32</v>
      </c>
      <c r="B23" s="190" t="s">
        <v>88</v>
      </c>
      <c r="C23" s="191"/>
      <c r="D23" s="191"/>
      <c r="E23" s="191"/>
      <c r="F23" s="192"/>
    </row>
    <row r="24" spans="1:6" ht="14.25" thickBot="1"/>
    <row r="25" spans="1:6" ht="25.5" customHeight="1">
      <c r="A25" s="46" t="s">
        <v>26</v>
      </c>
      <c r="B25" s="204" t="str">
        <f>계약현황공개!C25</f>
        <v>소액수의</v>
      </c>
      <c r="C25" s="205"/>
      <c r="D25" s="205"/>
      <c r="E25" s="205"/>
      <c r="F25" s="206"/>
    </row>
    <row r="26" spans="1:6" ht="25.5" customHeight="1">
      <c r="A26" s="193" t="s">
        <v>33</v>
      </c>
      <c r="B26" s="208" t="s">
        <v>27</v>
      </c>
      <c r="C26" s="208" t="s">
        <v>72</v>
      </c>
      <c r="D26" s="17" t="s">
        <v>34</v>
      </c>
      <c r="E26" s="17" t="s">
        <v>28</v>
      </c>
      <c r="F26" s="47" t="s">
        <v>38</v>
      </c>
    </row>
    <row r="27" spans="1:6" ht="25.5" customHeight="1">
      <c r="A27" s="207"/>
      <c r="B27" s="209"/>
      <c r="C27" s="209"/>
      <c r="D27" s="5" t="s">
        <v>35</v>
      </c>
      <c r="E27" s="5" t="s">
        <v>29</v>
      </c>
      <c r="F27" s="48" t="s">
        <v>36</v>
      </c>
    </row>
    <row r="28" spans="1:6" ht="25.5" customHeight="1">
      <c r="A28" s="207"/>
      <c r="B28" s="210" t="str">
        <f>계약현황공개!C22</f>
        <v>2024.04.30.</v>
      </c>
      <c r="C28" s="210" t="str">
        <f>계약현황공개!E22</f>
        <v>2024.05.10.~2004.05.11.</v>
      </c>
      <c r="D28" s="212">
        <f>계약현황공개!C20</f>
        <v>1620000</v>
      </c>
      <c r="E28" s="212">
        <f>계약현황공개!E21</f>
        <v>1548000</v>
      </c>
      <c r="F28" s="213">
        <f>계약현황공개!C21</f>
        <v>0.9555555555555556</v>
      </c>
    </row>
    <row r="29" spans="1:6" ht="25.5" customHeight="1">
      <c r="A29" s="194"/>
      <c r="B29" s="211"/>
      <c r="C29" s="211"/>
      <c r="D29" s="211"/>
      <c r="E29" s="211"/>
      <c r="F29" s="214"/>
    </row>
    <row r="30" spans="1:6" ht="25.5" customHeight="1">
      <c r="A30" s="193" t="s">
        <v>30</v>
      </c>
      <c r="B30" s="17" t="s">
        <v>31</v>
      </c>
      <c r="C30" s="17" t="s">
        <v>40</v>
      </c>
      <c r="D30" s="195" t="s">
        <v>95</v>
      </c>
      <c r="E30" s="196"/>
      <c r="F30" s="197"/>
    </row>
    <row r="31" spans="1:6" ht="25.5" customHeight="1">
      <c r="A31" s="194"/>
      <c r="B31" s="150" t="str">
        <f>계약현황공개!E24</f>
        <v>(주)이랜드파크 켄싱턴리조트 가평</v>
      </c>
      <c r="C31" s="43" t="s">
        <v>191</v>
      </c>
      <c r="D31" s="198" t="str">
        <f>계약현황공개!E25</f>
        <v>경기도 가평군 상면 청군로 430, 켄싱턴리조트 가평</v>
      </c>
      <c r="E31" s="199"/>
      <c r="F31" s="200"/>
    </row>
    <row r="32" spans="1:6" ht="25.5" customHeight="1">
      <c r="A32" s="49" t="s">
        <v>39</v>
      </c>
      <c r="B32" s="201" t="s">
        <v>188</v>
      </c>
      <c r="C32" s="202"/>
      <c r="D32" s="202"/>
      <c r="E32" s="202"/>
      <c r="F32" s="203"/>
    </row>
    <row r="33" spans="1:6" ht="25.5" customHeight="1">
      <c r="A33" s="49" t="s">
        <v>37</v>
      </c>
      <c r="B33" s="201" t="s">
        <v>122</v>
      </c>
      <c r="C33" s="202"/>
      <c r="D33" s="202"/>
      <c r="E33" s="202"/>
      <c r="F33" s="203"/>
    </row>
    <row r="34" spans="1:6" ht="25.5" customHeight="1" thickBot="1">
      <c r="A34" s="50" t="s">
        <v>32</v>
      </c>
      <c r="B34" s="190" t="s">
        <v>88</v>
      </c>
      <c r="C34" s="191"/>
      <c r="D34" s="191"/>
      <c r="E34" s="191"/>
      <c r="F34" s="192"/>
    </row>
    <row r="35" spans="1:6" ht="14.25" thickBot="1"/>
    <row r="36" spans="1:6" ht="25.5" customHeight="1">
      <c r="A36" s="46" t="s">
        <v>26</v>
      </c>
      <c r="B36" s="204" t="str">
        <f>계약현황공개!C27</f>
        <v>2024년 학교 밖 청소년 학습권보장 지원사업 [성장캠프 자연의 가족] 버스 임차</v>
      </c>
      <c r="C36" s="205"/>
      <c r="D36" s="205"/>
      <c r="E36" s="205"/>
      <c r="F36" s="206"/>
    </row>
    <row r="37" spans="1:6" ht="25.5" customHeight="1">
      <c r="A37" s="193" t="s">
        <v>33</v>
      </c>
      <c r="B37" s="208" t="s">
        <v>27</v>
      </c>
      <c r="C37" s="208" t="s">
        <v>72</v>
      </c>
      <c r="D37" s="17" t="s">
        <v>34</v>
      </c>
      <c r="E37" s="17" t="s">
        <v>28</v>
      </c>
      <c r="F37" s="47" t="s">
        <v>38</v>
      </c>
    </row>
    <row r="38" spans="1:6" ht="25.5" customHeight="1">
      <c r="A38" s="207"/>
      <c r="B38" s="209"/>
      <c r="C38" s="209"/>
      <c r="D38" s="5" t="s">
        <v>35</v>
      </c>
      <c r="E38" s="5" t="s">
        <v>29</v>
      </c>
      <c r="F38" s="48" t="s">
        <v>36</v>
      </c>
    </row>
    <row r="39" spans="1:6" ht="25.5" customHeight="1">
      <c r="A39" s="207"/>
      <c r="B39" s="210" t="str">
        <f>계약현황공개!C30</f>
        <v>2024.04.30.</v>
      </c>
      <c r="C39" s="210" t="str">
        <f>계약현황공개!E30</f>
        <v>2024.05.10.~2004.05.11.</v>
      </c>
      <c r="D39" s="212">
        <f>계약현황공개!C28</f>
        <v>1460000</v>
      </c>
      <c r="E39" s="212">
        <f>계약현황공개!E29</f>
        <v>1400000</v>
      </c>
      <c r="F39" s="213">
        <f>계약현황공개!C29</f>
        <v>0.95890410958904104</v>
      </c>
    </row>
    <row r="40" spans="1:6" ht="25.5" customHeight="1">
      <c r="A40" s="194"/>
      <c r="B40" s="211"/>
      <c r="C40" s="211"/>
      <c r="D40" s="211"/>
      <c r="E40" s="211"/>
      <c r="F40" s="214"/>
    </row>
    <row r="41" spans="1:6" ht="25.5" customHeight="1">
      <c r="A41" s="193" t="s">
        <v>30</v>
      </c>
      <c r="B41" s="17" t="s">
        <v>31</v>
      </c>
      <c r="C41" s="17" t="s">
        <v>40</v>
      </c>
      <c r="D41" s="195" t="s">
        <v>95</v>
      </c>
      <c r="E41" s="196"/>
      <c r="F41" s="197"/>
    </row>
    <row r="42" spans="1:6" ht="25.5" customHeight="1">
      <c r="A42" s="194"/>
      <c r="B42" s="150" t="str">
        <f>계약현황공개!E32</f>
        <v>(주)선진항공여행사</v>
      </c>
      <c r="C42" s="43" t="s">
        <v>192</v>
      </c>
      <c r="D42" s="198" t="str">
        <f>계약현황공개!E33</f>
        <v>경기도 성남시 분당구 서현로 170, D동 1501호</v>
      </c>
      <c r="E42" s="199"/>
      <c r="F42" s="200"/>
    </row>
    <row r="43" spans="1:6" ht="25.5" customHeight="1">
      <c r="A43" s="49" t="s">
        <v>39</v>
      </c>
      <c r="B43" s="201" t="s">
        <v>188</v>
      </c>
      <c r="C43" s="202"/>
      <c r="D43" s="202"/>
      <c r="E43" s="202"/>
      <c r="F43" s="203"/>
    </row>
    <row r="44" spans="1:6" ht="25.5" customHeight="1">
      <c r="A44" s="49" t="s">
        <v>37</v>
      </c>
      <c r="B44" s="201" t="s">
        <v>122</v>
      </c>
      <c r="C44" s="202"/>
      <c r="D44" s="202"/>
      <c r="E44" s="202"/>
      <c r="F44" s="203"/>
    </row>
    <row r="45" spans="1:6" ht="25.5" customHeight="1" thickBot="1">
      <c r="A45" s="50" t="s">
        <v>32</v>
      </c>
      <c r="B45" s="190" t="s">
        <v>88</v>
      </c>
      <c r="C45" s="191"/>
      <c r="D45" s="191"/>
      <c r="E45" s="191"/>
      <c r="F45" s="192"/>
    </row>
  </sheetData>
  <mergeCells count="61">
    <mergeCell ref="B12:F12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:F1"/>
    <mergeCell ref="A8:A9"/>
    <mergeCell ref="D8:F8"/>
    <mergeCell ref="D9:F9"/>
    <mergeCell ref="B10:F10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19:A20"/>
    <mergeCell ref="D19:F19"/>
    <mergeCell ref="D20:F20"/>
    <mergeCell ref="B21:F21"/>
    <mergeCell ref="B22:F22"/>
    <mergeCell ref="B23:F2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45:F45"/>
    <mergeCell ref="A41:A42"/>
    <mergeCell ref="D41:F41"/>
    <mergeCell ref="D42:F42"/>
    <mergeCell ref="B43:F43"/>
    <mergeCell ref="B44:F44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2024-06-11T22:22:31Z</dcterms:modified>
</cp:coreProperties>
</file>